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2375" windowHeight="8010" activeTab="1"/>
  </bookViews>
  <sheets>
    <sheet name="RKP" sheetId="6" r:id="rId1"/>
    <sheet name="DU RKP" sheetId="9" r:id="rId2"/>
    <sheet name="PENCERMATAN RPJM 2018" sheetId="11" r:id="rId3"/>
    <sheet name="Sheet6" sheetId="12" r:id="rId4"/>
    <sheet name="Sheet4" sheetId="7" r:id="rId5"/>
    <sheet name="Sheet1" sheetId="4" r:id="rId6"/>
    <sheet name="Sheet2" sheetId="5" r:id="rId7"/>
    <sheet name="Sheet5" sheetId="8" r:id="rId8"/>
    <sheet name="Sheet3" sheetId="10" r:id="rId9"/>
  </sheets>
  <definedNames>
    <definedName name="_xlnm.Print_Area" localSheetId="0">RKP!$A$1:$O$79</definedName>
    <definedName name="_xlnm.Print_Area" localSheetId="5">Sheet1!$A$1:$O$77</definedName>
  </definedNames>
  <calcPr calcId="124519"/>
</workbook>
</file>

<file path=xl/calcChain.xml><?xml version="1.0" encoding="utf-8"?>
<calcChain xmlns="http://schemas.openxmlformats.org/spreadsheetml/2006/main">
  <c r="D22" i="11"/>
  <c r="D77"/>
  <c r="D70"/>
  <c r="D79" s="1"/>
  <c r="D57"/>
  <c r="D44"/>
  <c r="D25"/>
  <c r="H44" i="9"/>
  <c r="I44"/>
  <c r="J44"/>
  <c r="L15"/>
  <c r="L16"/>
  <c r="L17"/>
  <c r="L18"/>
  <c r="L19"/>
  <c r="L13"/>
  <c r="L31"/>
  <c r="L39"/>
  <c r="L42"/>
  <c r="L37"/>
  <c r="L35"/>
  <c r="L33"/>
  <c r="L41"/>
  <c r="L24"/>
  <c r="L22"/>
  <c r="L21"/>
  <c r="L28"/>
  <c r="L26"/>
  <c r="I28" i="6"/>
  <c r="L44" i="9" l="1"/>
  <c r="H67" i="6"/>
  <c r="H59"/>
  <c r="H45"/>
  <c r="H31"/>
  <c r="H71" l="1"/>
  <c r="O64" i="4"/>
</calcChain>
</file>

<file path=xl/sharedStrings.xml><?xml version="1.0" encoding="utf-8"?>
<sst xmlns="http://schemas.openxmlformats.org/spreadsheetml/2006/main" count="1356" uniqueCount="397">
  <si>
    <t>Kegiatan Kejadian Bencana Alam</t>
  </si>
  <si>
    <t>ADD</t>
  </si>
  <si>
    <t>BIDANG PENYELENGGARAAN PEMERINTAHAN DESA</t>
  </si>
  <si>
    <t>Penghasilan Tetap Kepala Desa dan Perangkat Desa</t>
  </si>
  <si>
    <t>Tunjangan Kepala Desa dan Perangkat Desa</t>
  </si>
  <si>
    <t>Tunjangan BPD dan Anggotanya</t>
  </si>
  <si>
    <t>Kegiatan Operasional Perkantoran</t>
  </si>
  <si>
    <t>Kegiatan Operasional BPD</t>
  </si>
  <si>
    <t>Kegiatan Pelaksanaan Musyawarah Perencanaan Pembangunan Desa</t>
  </si>
  <si>
    <t>Kegiatan Penyelenggaraan Musyawarah Desa</t>
  </si>
  <si>
    <t>Kegiatan penyusunan Peraturan Desa tentang RPJM Desa, RKP Desa dan APB desa</t>
  </si>
  <si>
    <t>Kegiatan Penyusunan, Penetapan  dan Perubahan APB Desa</t>
  </si>
  <si>
    <t>Kegiatan Penyusunan Pelaporan dan Pertanggungjawaban Pemerintahan Desa</t>
  </si>
  <si>
    <t>Kegiatan Pengelolaan System Informasi Desa</t>
  </si>
  <si>
    <t>Kegiatan Penyusunan Buku Profil Desa</t>
  </si>
  <si>
    <t>BHR</t>
  </si>
  <si>
    <t xml:space="preserve">Kegiatan Pengadaan Bahan/Media Informasi dan Komunikasi Desa (majalah, tabloid, surat kabar dan telepon) </t>
  </si>
  <si>
    <t>SILPA ADD,ADD</t>
  </si>
  <si>
    <t xml:space="preserve">Kegiatan Penyusunan dan Pengelolaan Kerjasama Antar Desa </t>
  </si>
  <si>
    <t>BHP</t>
  </si>
  <si>
    <t>Kegiatan Pemeliharaan Kantor Desa</t>
  </si>
  <si>
    <t>Kegiatan Pengadaan Sarana dan Prasarana Kantor Desa</t>
  </si>
  <si>
    <t>Kegiatan Pemeliharaan Sarana dan Prasarana Kantor Desa</t>
  </si>
  <si>
    <t>Kegiatan Penyelenggaraan dan Pengadaan Pos Kesehatan Desa dan Poliklinik Desa</t>
  </si>
  <si>
    <t>Kegiatan Pengembangan Tenaga Kesehatan Desa Pengelolaan dan Pembinaan Posyandu</t>
  </si>
  <si>
    <t>Kegiatan Fasilitasi, Pembangunan, Pembinaan dan Pengelolaan Pendidikan Anak Usia Dini (PAUD)</t>
  </si>
  <si>
    <t>Kegiatan Pembangunan dan Pemeliharaan Jalan Lingkungan</t>
  </si>
  <si>
    <t>Kegiatan Pembangunan, Pemeliharaan dan Pengelolaan Sarana Air Bersih Tingkat Desa</t>
  </si>
  <si>
    <t>Kegiatan Pembangunan dan Pemeliharaan sarana Prasarana Olah Raga dan Seni Desa</t>
  </si>
  <si>
    <t>Kegiatan Pembangunan, Pemeliharaan dan Pengelolaan TPST Skala desa</t>
  </si>
  <si>
    <t>Kegiatan Pembangunan, Penataan dan Pemeliharaan Pahrayangan Desa</t>
  </si>
  <si>
    <t>BKK PROV</t>
  </si>
  <si>
    <t>Kegiatan Fasilitasi, Pengembangan dan Pengadaan Upacara Keagamaan</t>
  </si>
  <si>
    <t>Kegiatan Fasilitasi Pembangunan, Pengembangan dan Pengelolaan Sarana Prasarana untuk Mendukung Wisata Desa</t>
  </si>
  <si>
    <t>BKK KAB</t>
  </si>
  <si>
    <t xml:space="preserve"> </t>
  </si>
  <si>
    <t>Kegiatan Pembangunan dan Pemeliharaan Taman Pedesaan</t>
  </si>
  <si>
    <t>Kegiatan pembinaan prestasi bidang olah raga masyarakat Desa</t>
  </si>
  <si>
    <t>Kegiatan Pelatihan Peningkatan Kapasitas Perangkat Desa</t>
  </si>
  <si>
    <t>Kegiatan fasilitasi penyelenggaraan Desa Siaga</t>
  </si>
  <si>
    <t>Kegiatan pelatihan Lembaga Pemberdayaan Masyarakat Desa</t>
  </si>
  <si>
    <t>NO</t>
  </si>
  <si>
    <t>BIDANG/JENIS KEGIATAN</t>
  </si>
  <si>
    <t>Lokasi</t>
  </si>
  <si>
    <t>Volume</t>
  </si>
  <si>
    <t>Sasaran/ Manfaat</t>
  </si>
  <si>
    <t>Waktu Pelaksanaan</t>
  </si>
  <si>
    <t>Perkiraan Jumlah Biaya</t>
  </si>
  <si>
    <t>BIDANG/PROGRAM KEGIATAN</t>
  </si>
  <si>
    <t>PENYELENGGARAAN PEMERINTAHAN DESA</t>
  </si>
  <si>
    <t>Ds. Sidetapa</t>
  </si>
  <si>
    <t>11  Orang</t>
  </si>
  <si>
    <t>Peningkatan Kesejahteraan  Perangkat Desa</t>
  </si>
  <si>
    <t>Jan-Des</t>
  </si>
  <si>
    <t>11 Orang</t>
  </si>
  <si>
    <t>Tunjangan Kesehatan BPJS Kepala Desa dan Perangkat Desa</t>
  </si>
  <si>
    <t>Peningkatan Kesehatan  Pemdes</t>
  </si>
  <si>
    <t>Jan- Des</t>
  </si>
  <si>
    <t>Peningkatan kesejahteraan  Anggota BPD</t>
  </si>
  <si>
    <t>1  Paket</t>
  </si>
  <si>
    <t>Peningkatan  Kinerja Perangkat Desa</t>
  </si>
  <si>
    <t>1 Paket</t>
  </si>
  <si>
    <t>Peningkatan  Kinerja BPD</t>
  </si>
  <si>
    <t>1 Tahun</t>
  </si>
  <si>
    <t>Peningkatan Kwalitas Perencanaan Desa</t>
  </si>
  <si>
    <t>Peningkatan partisipasi masyarakat</t>
  </si>
  <si>
    <t>Peningkatan Kwalitas  perencanaan desa</t>
  </si>
  <si>
    <t>Peningkatan transparansi penggunaan dana  pemerintahan desa</t>
  </si>
  <si>
    <t>1 Unit</t>
  </si>
  <si>
    <t>Peningkatan kualitas informasi desa</t>
  </si>
  <si>
    <t>1  tahun</t>
  </si>
  <si>
    <t>Peningkatan kwalitas  data Desa</t>
  </si>
  <si>
    <t>1  Tahun</t>
  </si>
  <si>
    <t>Peningkatan kerjasama antar Desa</t>
  </si>
  <si>
    <t>Peningkatan Pelayanan</t>
  </si>
  <si>
    <t>1  paket</t>
  </si>
  <si>
    <t>JUMLAH   BIDANG   1</t>
  </si>
  <si>
    <t>PELAKSANAAN PEMBANGUNAN  DESA</t>
  </si>
  <si>
    <t>7 Klp</t>
  </si>
  <si>
    <t>Peningkatan Kinerja  Kader Posyandu</t>
  </si>
  <si>
    <t>BD. Dajan Pura</t>
  </si>
  <si>
    <t>1  Unit</t>
  </si>
  <si>
    <t>Peningkatan  Pendidikan Anak  Usia  Dini</t>
  </si>
  <si>
    <t>2000 M</t>
  </si>
  <si>
    <t>Peningkatan sarana transportasi</t>
  </si>
  <si>
    <t>2 Klub Voly</t>
  </si>
  <si>
    <t>Peningkatan Prestasi warga desa</t>
  </si>
  <si>
    <t>Kenyaman dalam melaksanakan kegiatan upacara</t>
  </si>
  <si>
    <t>meringankan beban kerama Desa</t>
  </si>
  <si>
    <t>Bd.Dajan Pura</t>
  </si>
  <si>
    <t>1Tahun</t>
  </si>
  <si>
    <t>Penambahan  Modal Bumdes</t>
  </si>
  <si>
    <t>Desa Sidetapa</t>
  </si>
  <si>
    <t>Penambahan Modal</t>
  </si>
  <si>
    <t>Ds.Sidetapa</t>
  </si>
  <si>
    <t>Keasrian  Desa</t>
  </si>
  <si>
    <t>Kebersihan Lingkungn Desa</t>
  </si>
  <si>
    <t>JUMLAH   BIDANG   2</t>
  </si>
  <si>
    <t>PEMBINAAN  KEMASYARAKATAN</t>
  </si>
  <si>
    <t>Kegiatan   Linmas</t>
  </si>
  <si>
    <t>Peningktan Kinerja Linmas</t>
  </si>
  <si>
    <t>Kegiatan pelaksanaan peringatan hari-hari besar nasional</t>
  </si>
  <si>
    <t>Peningkatan  Rasa Nasionalisme</t>
  </si>
  <si>
    <t>Agust- Okt</t>
  </si>
  <si>
    <t>Honor  Bendesa   Pakraman</t>
  </si>
  <si>
    <t>1  Orang</t>
  </si>
  <si>
    <t>Peningkatan Kesejahteraan Lembaga Adat</t>
  </si>
  <si>
    <t>Honor  Kelian  Subak  Abian  Wana  sari</t>
  </si>
  <si>
    <t>BD. Delod Pura</t>
  </si>
  <si>
    <t>1 Orang</t>
  </si>
  <si>
    <t>Peningkatan Kesejahteraan Lembaga Subak</t>
  </si>
  <si>
    <t>Honor  Kelian  Subak  Abian  Munduk sari</t>
  </si>
  <si>
    <t>Oparsional Desa Pekraman</t>
  </si>
  <si>
    <t>Peningkatan Kinerja Desa Pakraman</t>
  </si>
  <si>
    <t>Oparsional Subak Abian Wana Sari</t>
  </si>
  <si>
    <t>Peningkatan Kinerja Desa Subak Abian</t>
  </si>
  <si>
    <t>Operasional Subak Abian Munduk  Sari</t>
  </si>
  <si>
    <t>Pasraman desa</t>
  </si>
  <si>
    <t>1 Kali</t>
  </si>
  <si>
    <t>Pelestarian Adat Dan Budaya</t>
  </si>
  <si>
    <t>Pelestarian  Budaya</t>
  </si>
  <si>
    <t>JUMLAH BIDANG 3</t>
  </si>
  <si>
    <t>PEMBERDAYAAN  MASYARAKAT</t>
  </si>
  <si>
    <t>Pemberdayaan  kelembagaan</t>
  </si>
  <si>
    <t>Jan.- Des.</t>
  </si>
  <si>
    <t>Peningkatan Kesehatan Masyarakat</t>
  </si>
  <si>
    <t>JUMLAH BIDANG 4</t>
  </si>
  <si>
    <t>TAK  TERDUGA</t>
  </si>
  <si>
    <t>Meringankan beban Masy. Kena  Bencana</t>
  </si>
  <si>
    <t>JUMLAH BIDANG 5</t>
  </si>
  <si>
    <t>JUMLAH TOTAL</t>
  </si>
  <si>
    <t>Bd.Lakah</t>
  </si>
  <si>
    <t>terciptanya desa wisata</t>
  </si>
  <si>
    <t>1 tahun</t>
  </si>
  <si>
    <t>terciptanya masyarakat hidup bersih dan sehat</t>
  </si>
  <si>
    <t>meningkatkan  Prestasi Masyarakat</t>
  </si>
  <si>
    <t>Kegiatan pembinaan prestasi bidang seni dan budaya masyarakat desa( Lomba Koor)</t>
  </si>
  <si>
    <t>Meningkatkan Kualitas Prangkat Desa</t>
  </si>
  <si>
    <t>meningkatkan  Kwalitas Lembaga Pemerdayaan</t>
  </si>
  <si>
    <t>mempercepat informasi dan komunikasi</t>
  </si>
  <si>
    <t>Kegiatan penguatan kapasitas Lembaga Kemasyarakatan Desa(  Kegiatan Karang  Taruna )</t>
  </si>
  <si>
    <t>Kegiatan penguatan kapasitas Lembaga Kemasyarakatan Desa(LPM)</t>
  </si>
  <si>
    <t>Kegiatan penguatan kapasitas Lembaga Kemasyarakatan Desa(PKK )</t>
  </si>
  <si>
    <t xml:space="preserve">Kenyamanan </t>
  </si>
  <si>
    <t xml:space="preserve">TAK  TERDUGA 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</si>
  <si>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</si>
  <si>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</si>
  <si>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</si>
  <si>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</si>
  <si>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</si>
  <si>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B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</si>
  <si>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</t>
    </r>
  </si>
  <si>
    <r>
      <t>h.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</si>
  <si>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</t>
    </r>
  </si>
  <si>
    <r>
      <t>j.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B</t>
    </r>
  </si>
  <si>
    <r>
      <t>k.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</t>
    </r>
  </si>
  <si>
    <r>
      <t>l.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</t>
    </r>
  </si>
  <si>
    <r>
      <t>m.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B</t>
    </r>
  </si>
  <si>
    <r>
      <t>n.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</si>
  <si>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o.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</si>
  <si>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p.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</si>
  <si>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q.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</t>
    </r>
  </si>
  <si>
    <r>
      <t>r.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B</t>
    </r>
  </si>
  <si>
    <r>
      <t>s.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</t>
    </r>
  </si>
  <si>
    <t>a.       B</t>
  </si>
  <si>
    <t>Kegiatan pembinaan prestasi bidang seni dan budaya masyarakat desa(Pameran Hasil Kerajinan Lokal)</t>
  </si>
  <si>
    <t>RANCANGAN DAFTAR USULAN RKP DESA</t>
  </si>
  <si>
    <t>LAMPIRAN PERATURAN   DESA  SIDETAPA</t>
  </si>
  <si>
    <t xml:space="preserve">Nomor      </t>
  </si>
  <si>
    <t>:  4 Tahun  2017</t>
  </si>
  <si>
    <t>Tanggal</t>
  </si>
  <si>
    <t>: 29 September  2017</t>
  </si>
  <si>
    <t xml:space="preserve">Tentang </t>
  </si>
  <si>
    <t>: RKP  Desa  Tahun 2018</t>
  </si>
  <si>
    <t>KECAMATAN       : BANJAR</t>
  </si>
  <si>
    <t>KABUPATEN        : BULELENG</t>
  </si>
  <si>
    <t>DAFTAR  PRIORITAS  SKALA  DESA    TAHUN 2018</t>
  </si>
  <si>
    <t>BIDANG/PROGRAMKEGIATAN</t>
  </si>
  <si>
    <t>Biaya dan Sumber Pembiayaan</t>
  </si>
  <si>
    <t>PELAKASANA KEGIATAN</t>
  </si>
  <si>
    <t>Pola Pelaksanaan</t>
  </si>
  <si>
    <t>Jumlah  (Rp)</t>
  </si>
  <si>
    <t>Sumber  Dana</t>
  </si>
  <si>
    <t>Swakelola</t>
  </si>
  <si>
    <t>Kerjasama Antar Desa</t>
  </si>
  <si>
    <t>Kerjasama Pihak Ketiga</t>
  </si>
  <si>
    <t xml:space="preserve">KODE/PROGRAM  KEGIATAN </t>
  </si>
  <si>
    <t>Kegiatan pembinaan prestasi bidang seni dan budaya masyarakat desa( Pameran Hasil Kerajinan Lokal )</t>
  </si>
  <si>
    <t>BIDANG PELAKSANAAN PEMBANGUNAN  DESA</t>
  </si>
  <si>
    <t>BIDANG PEMBINAAN  KEMASYARAKATAN</t>
  </si>
  <si>
    <t>BIDANG PEMBERDAYAAN  MASYARAKAT</t>
  </si>
  <si>
    <t>BIDANG TAK  TERDUGA</t>
  </si>
  <si>
    <t>TPK</t>
  </si>
  <si>
    <t>√</t>
  </si>
  <si>
    <t>JUMLAH BIDANG 1</t>
  </si>
  <si>
    <t>JUMLAH BIDANG 2</t>
  </si>
  <si>
    <t>JUMLAH Total</t>
  </si>
  <si>
    <t>ADD,BHP,BHR,SILPA</t>
  </si>
  <si>
    <t xml:space="preserve">ADD, SILPA  </t>
  </si>
  <si>
    <t>SILPA ADD</t>
  </si>
  <si>
    <t>ADD  , SILPA ADD</t>
  </si>
  <si>
    <t xml:space="preserve">BHP  </t>
  </si>
  <si>
    <t>BHP,SILPA PAD</t>
  </si>
  <si>
    <t>DD ,ADD</t>
  </si>
  <si>
    <t>ADD,DD, SILPA,BKK KAB</t>
  </si>
  <si>
    <t>BKK Prov</t>
  </si>
  <si>
    <t>BKK PROV , SILPA PAD</t>
  </si>
  <si>
    <t>DD</t>
  </si>
  <si>
    <t>Oparsional Desa Pekraman Dan Pemerintahan Desa</t>
  </si>
  <si>
    <t>SILPA PAD</t>
  </si>
  <si>
    <t>ADD , BHP , BHR</t>
  </si>
  <si>
    <t>DESA</t>
  </si>
  <si>
    <t>KECAMATAN</t>
  </si>
  <si>
    <t>:  BANJAR</t>
  </si>
  <si>
    <t>KABUPATEN</t>
  </si>
  <si>
    <t>:  BULELENG</t>
  </si>
  <si>
    <t>No.</t>
  </si>
  <si>
    <t>Kewenangan/Bidang/</t>
  </si>
  <si>
    <t>Program/Kegiatan Pembangunan</t>
  </si>
  <si>
    <t>Pagu Dana</t>
  </si>
  <si>
    <t>Prioritas dan Urgensitas</t>
  </si>
  <si>
    <t>Ket</t>
  </si>
  <si>
    <t>CONTOH</t>
  </si>
  <si>
    <t>I</t>
  </si>
  <si>
    <t>Kewenangan Hak Asal-Usul</t>
  </si>
  <si>
    <t>1.</t>
  </si>
  <si>
    <t>Bidang Penyelenggaraan Pemerintahan</t>
  </si>
  <si>
    <t>2.</t>
  </si>
  <si>
    <t>Bidang Pelaksanaan Pembangunan</t>
  </si>
  <si>
    <t>3.</t>
  </si>
  <si>
    <t>dstnya</t>
  </si>
  <si>
    <t>II.</t>
  </si>
  <si>
    <t>Kewenangan Lokal Skala Desa</t>
  </si>
  <si>
    <t>NO.</t>
  </si>
  <si>
    <t>BIDANG / KEGIATAN</t>
  </si>
  <si>
    <t xml:space="preserve">INDIKATOR </t>
  </si>
  <si>
    <t>VOLUME</t>
  </si>
  <si>
    <t>LOKASI</t>
  </si>
  <si>
    <t xml:space="preserve">JUMAH </t>
  </si>
  <si>
    <t>TUJUAN USULAN/JUMAH PEMBIAYAAN</t>
  </si>
  <si>
    <t>SKPD</t>
  </si>
  <si>
    <t>KEGIATAN/</t>
  </si>
  <si>
    <t>APBD</t>
  </si>
  <si>
    <t xml:space="preserve">APBD </t>
  </si>
  <si>
    <t>APBN</t>
  </si>
  <si>
    <t>LAIN-</t>
  </si>
  <si>
    <t>TOTAL</t>
  </si>
  <si>
    <t>Penanggung</t>
  </si>
  <si>
    <t>KELUARAN</t>
  </si>
  <si>
    <t>PEMANFAAT</t>
  </si>
  <si>
    <t>KAB.</t>
  </si>
  <si>
    <t>PROV.</t>
  </si>
  <si>
    <t>LAIN</t>
  </si>
  <si>
    <t>jawab</t>
  </si>
  <si>
    <t>Bidang Sosial Budaya</t>
  </si>
  <si>
    <t>terwujudnya rumah yang</t>
  </si>
  <si>
    <t>Dinas Sosial</t>
  </si>
  <si>
    <t>layak bagi masy.miskin</t>
  </si>
  <si>
    <t>50 Unit</t>
  </si>
  <si>
    <t>150 RTS</t>
  </si>
  <si>
    <t>20 Orang</t>
  </si>
  <si>
    <t>150 Unit</t>
  </si>
  <si>
    <t xml:space="preserve">450 RTS </t>
  </si>
  <si>
    <t>Bidang Fisik dan Infrastruktur</t>
  </si>
  <si>
    <t>Kenyamanan penggunan Jalan</t>
  </si>
  <si>
    <t>3 unit</t>
  </si>
  <si>
    <t>Bd. Delod Pura</t>
  </si>
  <si>
    <t>500 Orang</t>
  </si>
  <si>
    <t>pemeliharaan jalan</t>
  </si>
  <si>
    <t>3000 M</t>
  </si>
  <si>
    <t>4000 orang</t>
  </si>
  <si>
    <t xml:space="preserve">meningkatkan keselamatan </t>
  </si>
  <si>
    <t>50  Buah</t>
  </si>
  <si>
    <t>lalu lintas</t>
  </si>
  <si>
    <t>1 unit</t>
  </si>
  <si>
    <t>100 orang</t>
  </si>
  <si>
    <t>perekonomian masyarakat</t>
  </si>
  <si>
    <t>Bidang Ekonomi</t>
  </si>
  <si>
    <t xml:space="preserve">Peningkatan </t>
  </si>
  <si>
    <t>menambah pengetahuan serta</t>
  </si>
  <si>
    <t>1 Klpk</t>
  </si>
  <si>
    <t xml:space="preserve">20  Ekor </t>
  </si>
  <si>
    <t xml:space="preserve">BD. Lakah </t>
  </si>
  <si>
    <t>30 orang</t>
  </si>
  <si>
    <t xml:space="preserve">  </t>
  </si>
  <si>
    <t>Bd.Delod Pura</t>
  </si>
  <si>
    <t>50 Orang</t>
  </si>
  <si>
    <t xml:space="preserve">    (Kelompok Budi Santosa ) </t>
  </si>
  <si>
    <t>keterampilan petani cengkeh</t>
  </si>
  <si>
    <t>200 Kwintal</t>
  </si>
  <si>
    <t xml:space="preserve">    ( Kelompok  Subak Abyan Munduk Sari)</t>
  </si>
  <si>
    <t xml:space="preserve">    Dharma Kerti</t>
  </si>
  <si>
    <t xml:space="preserve">    Kelompok sari mekar  </t>
  </si>
  <si>
    <t xml:space="preserve">Mengembangkan potensi </t>
  </si>
  <si>
    <t>1 klpk</t>
  </si>
  <si>
    <t>30 Orang</t>
  </si>
  <si>
    <t>peternakan</t>
  </si>
  <si>
    <t>JUMLAH</t>
  </si>
  <si>
    <t>PUTU GEDE,A.Ma.Pd</t>
  </si>
  <si>
    <t>a.  Penambahan Ruang Kelas Baru SD Negeri 1 Sidetapa</t>
  </si>
  <si>
    <t>b.  Penyenderan Ulang Lahan SD Negeri 3 Sidetapa</t>
  </si>
  <si>
    <t>c.  Penambahan Ruang Kelas Baru SD Negeri 3 Sidetapa</t>
  </si>
  <si>
    <t>d.  Penambahan Ruang Kelas Baru SD Negeri 2 Sidetapa</t>
  </si>
  <si>
    <t>e.  Penambahan Wc SD Negeri 2 Sidetapa</t>
  </si>
  <si>
    <t>f.   Penyenderan Lapangan Sekolah SD Negeri 2 Sidetapa</t>
  </si>
  <si>
    <t>g.  Pembuatan Pagar Sekolah SD Negeri 2 Sidetapa</t>
  </si>
  <si>
    <t>a.  Kegiatan Pembuatan drainase Jalan Kabupaten</t>
  </si>
  <si>
    <t>b.  Pengadaan fasilitas penerangan Lampu Jalan</t>
  </si>
  <si>
    <t xml:space="preserve">     Umum Jalan Kabupaten</t>
  </si>
  <si>
    <t>c.  Pengadaan Marka Jalan Kabupaten</t>
  </si>
  <si>
    <t>d.  Kegiatan Rehab Rumah (Rumah Tangga Tidak Mampu)</t>
  </si>
  <si>
    <t>e.  Kegiatan Bedah Rumah (Rumah Tangga Tidak Mampu)</t>
  </si>
  <si>
    <t xml:space="preserve">a.  Bantuan Bibit Sapi  Kelompok Tani  Mekar  sari </t>
  </si>
  <si>
    <t xml:space="preserve">b.  Sekolah Lapangan Petani cengkeh                                                                                                                 </t>
  </si>
  <si>
    <t>c.  Pengadaan Pupuk Organik</t>
  </si>
  <si>
    <t xml:space="preserve">d.  Bantuan Bibit Sapi  Kelompok Tani  </t>
  </si>
  <si>
    <t>e. KUBE ( Kelompok Usaha Bersama )</t>
  </si>
  <si>
    <t>f.  Bantuan Ayam Buras</t>
  </si>
  <si>
    <t xml:space="preserve">    ( Kelompok Karya usaha )</t>
  </si>
  <si>
    <t>g. Jalan Usaha Tani (Kelompok  Mekar Sari)</t>
  </si>
  <si>
    <t>Pengadaan Marka Jalan Kabupaten</t>
  </si>
  <si>
    <t>mempercepat peningkatan perekonomian masyarakat</t>
  </si>
  <si>
    <t>Meningkatkan Kualitas Pendidikan</t>
  </si>
  <si>
    <t>Meningkatkan kebersihan Sekolah</t>
  </si>
  <si>
    <t>Meningkatkan Kualitas Pendidikan dan olah Raga</t>
  </si>
  <si>
    <t>Meningkatkan Keamanan dan ketertiban sekolah</t>
  </si>
  <si>
    <t>Meningkatkan kenyamana sekolah</t>
  </si>
  <si>
    <t>Banjar Dinas  Lakah</t>
  </si>
  <si>
    <t>Banjar Dinas Dajan Pura</t>
  </si>
  <si>
    <t>5 m</t>
  </si>
  <si>
    <t>4 unit</t>
  </si>
  <si>
    <t>150 m</t>
  </si>
  <si>
    <t>Dinas Pendidikan Pemuda dan Olah Raga</t>
  </si>
  <si>
    <t>500 M</t>
  </si>
  <si>
    <t>Dinas Pekerjaan Umum dan Penataan Ruang</t>
  </si>
  <si>
    <t>Dinas Pertanian</t>
  </si>
  <si>
    <t>:  SIDETAPA</t>
  </si>
  <si>
    <t>meningkatkan usaha ekonomi masyarakat</t>
  </si>
  <si>
    <t>Penambahan Ruang Kelas Baru SD     Negeri 1 Sidetapa</t>
  </si>
  <si>
    <t>Penyenderan Ulang Lahan SD Negeri 3 Sidetapa</t>
  </si>
  <si>
    <t>Penambahan Ruang Kelas Baru SD Negeri 3 Sidetapa</t>
  </si>
  <si>
    <t>Penambahan Ruang Kelas Baru SD Negeri 2 Sidetapa</t>
  </si>
  <si>
    <t>Penyenderan Lapangan Sekolah SD Negeri 2 Sidetapa</t>
  </si>
  <si>
    <t>Penambahan Wc SD Negeri 2 Sidetapa</t>
  </si>
  <si>
    <t>Pembuatan Pagar Sekolah SD Negeri 2 Sidetapa</t>
  </si>
  <si>
    <t>Kegiatan Pembuatan drainase  Jalan Kabupaten</t>
  </si>
  <si>
    <t>Pengadaan fasilitas penerangan Lampu Jalan Umum Jalan Kabupaten</t>
  </si>
  <si>
    <t>Kegiatan Bedah Rumah (Rumah Tangga Tidak Mampu)</t>
  </si>
  <si>
    <t>Kegiatan Rehab Rumah (Rumah Tangga Tidak Mampu)</t>
  </si>
  <si>
    <t xml:space="preserve">Bantuan Bibit Sapi  Kelompok Tani  </t>
  </si>
  <si>
    <t xml:space="preserve">Sekolah Lapangan Petani cengkeh                                                                                                                 </t>
  </si>
  <si>
    <t xml:space="preserve">(Kelompok Budi Santosa ) </t>
  </si>
  <si>
    <t>Pengadaan Pupuk Organik</t>
  </si>
  <si>
    <t>( Kelompok  Subak Abyan Munduk Sari)</t>
  </si>
  <si>
    <t>Dharma Kerti</t>
  </si>
  <si>
    <t>Bantuan Ayam Buras</t>
  </si>
  <si>
    <t>( Kelompok Karya usaha )</t>
  </si>
  <si>
    <t>Jalan Usaha tani kelompok mekar sari</t>
  </si>
  <si>
    <t xml:space="preserve">Kelompok Usaha Bersama ( Kelompok Penganyam)     Kelompok sari mekar  </t>
  </si>
  <si>
    <t>Mekar Sari</t>
  </si>
  <si>
    <t>a.</t>
  </si>
  <si>
    <t>b.</t>
  </si>
  <si>
    <t>c.</t>
  </si>
  <si>
    <t>d.</t>
  </si>
  <si>
    <t>e.</t>
  </si>
  <si>
    <t>f.</t>
  </si>
  <si>
    <t>g.</t>
  </si>
  <si>
    <t>a</t>
  </si>
  <si>
    <t>(Daftar Usulan Desa Ke Musrembang Kabupaten Melalui Kecamatan Tahun 2019 )</t>
  </si>
  <si>
    <t xml:space="preserve">:  </t>
  </si>
  <si>
    <t>: 15 September 2017</t>
  </si>
  <si>
    <t>DESA                  : SIDETAPA</t>
  </si>
  <si>
    <t>KABUPATEN       : BULELENG</t>
  </si>
  <si>
    <t>DAFTAR  PRIORITAS PENANGGULANGAN KEMISKINAN  SKALA  DESA    TAHUN 2018</t>
  </si>
  <si>
    <t>Sumber</t>
  </si>
  <si>
    <t>BIDANG PEMBINAAN KEMASYARAKATAN</t>
  </si>
  <si>
    <t>BIDANG PEMBERDAYAAN MASYARAKAT</t>
  </si>
  <si>
    <t>Prioritas</t>
  </si>
  <si>
    <t>Jumlah (Rp)</t>
  </si>
  <si>
    <t>Jumlah(RP)</t>
  </si>
  <si>
    <t>: SIDETAPA</t>
  </si>
  <si>
    <t>: BANJAR</t>
  </si>
  <si>
    <t>: BULELENG</t>
  </si>
  <si>
    <t xml:space="preserve">         Mengetahui :</t>
  </si>
  <si>
    <t xml:space="preserve">  PJ.PERBEKEL SIDETAPA</t>
  </si>
  <si>
    <t>SIDETAPA, 28 Agustus 2017</t>
  </si>
  <si>
    <t>I MADE SUTAMA</t>
  </si>
  <si>
    <t>-</t>
  </si>
  <si>
    <t>BIDANG PENYELENGARAAN PEMERINTAHAN DESA</t>
  </si>
  <si>
    <t>BIDANG PELAKSANAAN PEMBANGUNAN</t>
  </si>
  <si>
    <t>4.</t>
  </si>
  <si>
    <t>5.</t>
  </si>
  <si>
    <t>PJ.PERBEKEL SIDETAPA</t>
  </si>
  <si>
    <t>DAFTAR RANCANGAN USULAN RKP DESA PRIORITAS KEGIATAN SKALA SUPRA DESA TAHUN 2018</t>
  </si>
  <si>
    <t>PUTU GEDE, A.Ma.Pd</t>
  </si>
  <si>
    <r>
      <t>Nyoman Kader, S.Pd. M.Pd.H</t>
    </r>
    <r>
      <rPr>
        <b/>
        <sz val="14"/>
        <color theme="1"/>
        <rFont val="Bookman Old Style"/>
        <family val="1"/>
      </rPr>
      <t xml:space="preserve"> </t>
    </r>
  </si>
  <si>
    <t xml:space="preserve">Ketua BPD Desa Sidetapa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</si>
</sst>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</numFmts>
  <fonts count="56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000000"/>
      <name val="Bookman Old Style"/>
      <family val="1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  <font>
      <b/>
      <i/>
      <sz val="9"/>
      <color theme="1"/>
      <name val="Bookman Old Style"/>
      <family val="1"/>
    </font>
    <font>
      <b/>
      <i/>
      <sz val="9"/>
      <color rgb="FF000000"/>
      <name val="Bookman Old Style"/>
      <family val="1"/>
    </font>
    <font>
      <sz val="11"/>
      <color rgb="FF000000"/>
      <name val="Calibri"/>
      <family val="2"/>
      <charset val="1"/>
      <scheme val="minor"/>
    </font>
    <font>
      <sz val="9"/>
      <name val="Tahoma"/>
      <family val="2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2"/>
      <color theme="1"/>
      <name val="Bookman Old Style"/>
      <family val="1"/>
    </font>
    <font>
      <sz val="7"/>
      <color theme="1"/>
      <name val="Times New Roman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9"/>
      <color theme="1"/>
      <name val="Calibri"/>
      <family val="2"/>
      <scheme val="minor"/>
    </font>
    <font>
      <i/>
      <sz val="9"/>
      <name val="Bookman Old Style"/>
      <family val="1"/>
    </font>
    <font>
      <b/>
      <i/>
      <sz val="9"/>
      <name val="Bookman Old Style"/>
      <family val="1"/>
    </font>
    <font>
      <sz val="14"/>
      <name val="Calibri"/>
      <family val="2"/>
    </font>
    <font>
      <sz val="9"/>
      <name val="Calibri"/>
      <family val="2"/>
    </font>
    <font>
      <b/>
      <i/>
      <sz val="10"/>
      <color theme="1"/>
      <name val="Bookman Old Style"/>
      <family val="1"/>
    </font>
    <font>
      <sz val="10"/>
      <color theme="1"/>
      <name val="Calibri"/>
      <family val="2"/>
      <charset val="1"/>
      <scheme val="minor"/>
    </font>
    <font>
      <sz val="10"/>
      <name val="Calibri"/>
      <family val="2"/>
    </font>
    <font>
      <b/>
      <sz val="11"/>
      <color rgb="FF000000"/>
      <name val="Bookman Old Style"/>
      <family val="1"/>
    </font>
    <font>
      <b/>
      <i/>
      <sz val="11"/>
      <color rgb="FF000000"/>
      <name val="Bookman Old Style"/>
      <family val="1"/>
    </font>
    <font>
      <b/>
      <i/>
      <sz val="12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i/>
      <sz val="11"/>
      <color theme="1"/>
      <name val="Bookman Old Style"/>
      <family val="1"/>
    </font>
    <font>
      <b/>
      <i/>
      <sz val="12"/>
      <color theme="1"/>
      <name val="Bookman Old Style"/>
      <family val="1"/>
    </font>
    <font>
      <sz val="8"/>
      <name val="Arial"/>
      <family val="2"/>
    </font>
    <font>
      <sz val="9"/>
      <color rgb="FF000000"/>
      <name val="Tahoma"/>
      <family val="2"/>
    </font>
    <font>
      <sz val="9"/>
      <color indexed="8"/>
      <name val="Tahoma"/>
      <family val="2"/>
    </font>
    <font>
      <b/>
      <sz val="14"/>
      <color theme="1"/>
      <name val="Bookman Old Style"/>
      <family val="1"/>
    </font>
    <font>
      <b/>
      <sz val="9"/>
      <color rgb="FFFF0000"/>
      <name val="Bookman Old Style"/>
      <family val="1"/>
    </font>
    <font>
      <sz val="9"/>
      <color rgb="FFFF000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i/>
      <sz val="11"/>
      <name val="Bookman Old Style"/>
      <family val="1"/>
    </font>
    <font>
      <b/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0"/>
      <name val="Bookman Old Style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Bookman Old Style"/>
      <family val="1"/>
    </font>
    <font>
      <sz val="14"/>
      <color theme="1"/>
      <name val="Calibri"/>
      <family val="2"/>
      <charset val="1"/>
      <scheme val="minor"/>
    </font>
    <font>
      <b/>
      <u/>
      <sz val="14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</cellStyleXfs>
  <cellXfs count="3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 wrapText="1"/>
    </xf>
    <xf numFmtId="4" fontId="8" fillId="4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left" vertical="center"/>
    </xf>
    <xf numFmtId="4" fontId="10" fillId="4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5" borderId="0" xfId="0" applyFill="1" applyBorder="1" applyAlignment="1"/>
    <xf numFmtId="0" fontId="0" fillId="0" borderId="0" xfId="0" applyBorder="1" applyAlignment="1"/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39" fontId="11" fillId="0" borderId="0" xfId="0" applyNumberFormat="1" applyFont="1" applyAlignment="1">
      <alignment vertical="center"/>
    </xf>
    <xf numFmtId="4" fontId="18" fillId="0" borderId="0" xfId="0" applyNumberFormat="1" applyFont="1"/>
    <xf numFmtId="0" fontId="4" fillId="0" borderId="0" xfId="0" applyFont="1" applyAlignment="1">
      <alignment horizontal="left" indent="5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20" fillId="3" borderId="4" xfId="6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/>
    </xf>
    <xf numFmtId="0" fontId="43" fillId="0" borderId="1" xfId="0" applyFont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vertical="top"/>
    </xf>
    <xf numFmtId="0" fontId="44" fillId="0" borderId="1" xfId="0" applyFont="1" applyBorder="1" applyAlignment="1">
      <alignment horizontal="justify" vertical="top"/>
    </xf>
    <xf numFmtId="0" fontId="45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vertical="center"/>
    </xf>
    <xf numFmtId="0" fontId="46" fillId="3" borderId="1" xfId="0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vertical="center"/>
    </xf>
    <xf numFmtId="0" fontId="46" fillId="3" borderId="4" xfId="0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right" vertical="center" wrapText="1"/>
    </xf>
    <xf numFmtId="3" fontId="46" fillId="3" borderId="4" xfId="0" applyNumberFormat="1" applyFont="1" applyFill="1" applyBorder="1" applyAlignment="1">
      <alignment vertical="center"/>
    </xf>
    <xf numFmtId="0" fontId="46" fillId="3" borderId="2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vertical="center" wrapText="1"/>
    </xf>
    <xf numFmtId="0" fontId="46" fillId="3" borderId="2" xfId="0" applyFont="1" applyFill="1" applyBorder="1" applyAlignment="1">
      <alignment vertical="center"/>
    </xf>
    <xf numFmtId="0" fontId="46" fillId="3" borderId="2" xfId="0" applyFont="1" applyFill="1" applyBorder="1" applyAlignment="1">
      <alignment horizontal="right" vertical="center" wrapText="1"/>
    </xf>
    <xf numFmtId="3" fontId="46" fillId="3" borderId="2" xfId="0" applyNumberFormat="1" applyFont="1" applyFill="1" applyBorder="1" applyAlignment="1">
      <alignment vertical="center"/>
    </xf>
    <xf numFmtId="0" fontId="46" fillId="3" borderId="2" xfId="0" applyFont="1" applyFill="1" applyBorder="1" applyAlignment="1">
      <alignment horizontal="right" vertical="center"/>
    </xf>
    <xf numFmtId="0" fontId="46" fillId="3" borderId="1" xfId="0" applyFont="1" applyFill="1" applyBorder="1" applyAlignment="1">
      <alignment horizontal="right" vertical="center"/>
    </xf>
    <xf numFmtId="3" fontId="46" fillId="3" borderId="1" xfId="7" applyNumberFormat="1" applyFont="1" applyFill="1" applyBorder="1"/>
    <xf numFmtId="0" fontId="46" fillId="3" borderId="1" xfId="0" applyFont="1" applyFill="1" applyBorder="1"/>
    <xf numFmtId="0" fontId="46" fillId="3" borderId="4" xfId="0" applyFont="1" applyFill="1" applyBorder="1" applyAlignment="1">
      <alignment horizontal="right" vertical="center"/>
    </xf>
    <xf numFmtId="3" fontId="46" fillId="3" borderId="2" xfId="5" applyNumberFormat="1" applyFont="1" applyFill="1" applyBorder="1" applyAlignment="1">
      <alignment vertical="center"/>
    </xf>
    <xf numFmtId="3" fontId="46" fillId="3" borderId="4" xfId="5" applyNumberFormat="1" applyFont="1" applyFill="1" applyBorder="1" applyAlignment="1">
      <alignment vertical="center"/>
    </xf>
    <xf numFmtId="3" fontId="46" fillId="3" borderId="1" xfId="5" applyNumberFormat="1" applyFont="1" applyFill="1" applyBorder="1" applyAlignment="1">
      <alignment vertical="center"/>
    </xf>
    <xf numFmtId="0" fontId="46" fillId="3" borderId="6" xfId="0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vertical="center"/>
    </xf>
    <xf numFmtId="0" fontId="46" fillId="3" borderId="6" xfId="0" applyFont="1" applyFill="1" applyBorder="1" applyAlignment="1">
      <alignment horizontal="right" vertical="center"/>
    </xf>
    <xf numFmtId="3" fontId="46" fillId="3" borderId="6" xfId="5" applyNumberFormat="1" applyFont="1" applyFill="1" applyBorder="1" applyAlignment="1">
      <alignment vertical="center"/>
    </xf>
    <xf numFmtId="3" fontId="46" fillId="3" borderId="6" xfId="0" applyNumberFormat="1" applyFont="1" applyFill="1" applyBorder="1" applyAlignment="1">
      <alignment vertical="center"/>
    </xf>
    <xf numFmtId="0" fontId="46" fillId="3" borderId="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3" fontId="46" fillId="3" borderId="0" xfId="5" applyNumberFormat="1" applyFont="1" applyFill="1" applyBorder="1" applyAlignment="1">
      <alignment vertical="center"/>
    </xf>
    <xf numFmtId="3" fontId="46" fillId="3" borderId="0" xfId="0" applyNumberFormat="1" applyFont="1" applyFill="1" applyBorder="1" applyAlignment="1">
      <alignment vertical="center"/>
    </xf>
    <xf numFmtId="0" fontId="46" fillId="3" borderId="0" xfId="0" applyFont="1" applyFill="1" applyBorder="1" applyAlignment="1">
      <alignment horizontal="right" vertical="center"/>
    </xf>
    <xf numFmtId="0" fontId="35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5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7" fillId="0" borderId="0" xfId="0" applyFont="1" applyAlignment="1"/>
    <xf numFmtId="0" fontId="13" fillId="2" borderId="0" xfId="0" applyFont="1" applyFill="1" applyAlignment="1"/>
    <xf numFmtId="0" fontId="13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45" fillId="3" borderId="4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 wrapText="1"/>
    </xf>
    <xf numFmtId="0" fontId="7" fillId="3" borderId="0" xfId="0" applyFont="1" applyFill="1"/>
    <xf numFmtId="0" fontId="13" fillId="3" borderId="0" xfId="0" applyFont="1" applyFill="1"/>
    <xf numFmtId="0" fontId="0" fillId="3" borderId="0" xfId="0" applyFill="1"/>
    <xf numFmtId="0" fontId="45" fillId="3" borderId="6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/>
    </xf>
    <xf numFmtId="164" fontId="46" fillId="3" borderId="1" xfId="5" applyNumberFormat="1" applyFont="1" applyFill="1" applyBorder="1"/>
    <xf numFmtId="0" fontId="46" fillId="3" borderId="4" xfId="0" applyFont="1" applyFill="1" applyBorder="1"/>
    <xf numFmtId="164" fontId="46" fillId="3" borderId="4" xfId="5" applyNumberFormat="1" applyFont="1" applyFill="1" applyBorder="1"/>
    <xf numFmtId="41" fontId="46" fillId="3" borderId="1" xfId="5" applyNumberFormat="1" applyFont="1" applyFill="1" applyBorder="1"/>
    <xf numFmtId="41" fontId="46" fillId="3" borderId="4" xfId="5" applyNumberFormat="1" applyFont="1" applyFill="1" applyBorder="1"/>
    <xf numFmtId="0" fontId="46" fillId="3" borderId="4" xfId="0" applyFont="1" applyFill="1" applyBorder="1" applyAlignment="1">
      <alignment horizontal="left" wrapText="1"/>
    </xf>
    <xf numFmtId="0" fontId="7" fillId="3" borderId="0" xfId="0" applyFont="1" applyFill="1" applyBorder="1"/>
    <xf numFmtId="0" fontId="46" fillId="3" borderId="2" xfId="0" applyFont="1" applyFill="1" applyBorder="1"/>
    <xf numFmtId="41" fontId="46" fillId="3" borderId="2" xfId="5" applyNumberFormat="1" applyFont="1" applyFill="1" applyBorder="1"/>
    <xf numFmtId="41" fontId="46" fillId="3" borderId="4" xfId="5" applyNumberFormat="1" applyFont="1" applyFill="1" applyBorder="1" applyAlignment="1">
      <alignment vertical="center"/>
    </xf>
    <xf numFmtId="0" fontId="46" fillId="3" borderId="6" xfId="0" applyFont="1" applyFill="1" applyBorder="1" applyAlignment="1">
      <alignment vertical="center" wrapText="1"/>
    </xf>
    <xf numFmtId="0" fontId="46" fillId="3" borderId="6" xfId="0" applyFont="1" applyFill="1" applyBorder="1"/>
    <xf numFmtId="41" fontId="46" fillId="3" borderId="6" xfId="5" applyNumberFormat="1" applyFont="1" applyFill="1" applyBorder="1"/>
    <xf numFmtId="0" fontId="46" fillId="3" borderId="0" xfId="0" applyFont="1" applyFill="1" applyBorder="1"/>
    <xf numFmtId="3" fontId="35" fillId="3" borderId="0" xfId="0" applyNumberFormat="1" applyFont="1" applyFill="1" applyAlignment="1">
      <alignment horizontal="centerContinuous"/>
    </xf>
    <xf numFmtId="0" fontId="35" fillId="3" borderId="0" xfId="0" applyFont="1" applyFill="1"/>
    <xf numFmtId="41" fontId="46" fillId="3" borderId="0" xfId="5" applyNumberFormat="1" applyFont="1" applyFill="1" applyBorder="1"/>
    <xf numFmtId="0" fontId="45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6" fillId="3" borderId="0" xfId="0" applyFont="1" applyFill="1"/>
    <xf numFmtId="3" fontId="46" fillId="3" borderId="0" xfId="0" applyNumberFormat="1" applyFont="1" applyFill="1"/>
    <xf numFmtId="0" fontId="4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Continuous"/>
    </xf>
    <xf numFmtId="0" fontId="45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wrapText="1"/>
    </xf>
    <xf numFmtId="0" fontId="45" fillId="3" borderId="8" xfId="0" applyFont="1" applyFill="1" applyBorder="1" applyAlignment="1">
      <alignment vertical="center" wrapText="1"/>
    </xf>
    <xf numFmtId="0" fontId="46" fillId="3" borderId="21" xfId="0" applyFont="1" applyFill="1" applyBorder="1" applyAlignment="1">
      <alignment vertical="center" wrapText="1"/>
    </xf>
    <xf numFmtId="0" fontId="46" fillId="3" borderId="20" xfId="0" applyFont="1" applyFill="1" applyBorder="1" applyAlignment="1">
      <alignment vertical="center"/>
    </xf>
    <xf numFmtId="0" fontId="46" fillId="3" borderId="21" xfId="0" applyFont="1" applyFill="1" applyBorder="1" applyAlignment="1">
      <alignment vertical="center"/>
    </xf>
    <xf numFmtId="0" fontId="46" fillId="3" borderId="20" xfId="0" applyFont="1" applyFill="1" applyBorder="1" applyAlignment="1">
      <alignment vertical="center" wrapText="1"/>
    </xf>
    <xf numFmtId="0" fontId="46" fillId="3" borderId="20" xfId="0" applyFont="1" applyFill="1" applyBorder="1" applyAlignment="1">
      <alignment horizontal="left" vertical="center" wrapText="1"/>
    </xf>
    <xf numFmtId="0" fontId="46" fillId="3" borderId="11" xfId="0" applyFont="1" applyFill="1" applyBorder="1" applyAlignment="1">
      <alignment vertical="center" wrapText="1"/>
    </xf>
    <xf numFmtId="0" fontId="46" fillId="3" borderId="8" xfId="0" applyFont="1" applyFill="1" applyBorder="1" applyAlignment="1">
      <alignment vertical="center" wrapText="1"/>
    </xf>
    <xf numFmtId="0" fontId="45" fillId="3" borderId="19" xfId="0" applyFont="1" applyFill="1" applyBorder="1" applyAlignment="1">
      <alignment horizontal="center"/>
    </xf>
    <xf numFmtId="0" fontId="46" fillId="3" borderId="19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6" fillId="3" borderId="22" xfId="0" applyFont="1" applyFill="1" applyBorder="1" applyAlignment="1">
      <alignment horizontal="center" vertical="center"/>
    </xf>
    <xf numFmtId="0" fontId="46" fillId="3" borderId="23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/>
    </xf>
    <xf numFmtId="3" fontId="45" fillId="3" borderId="1" xfId="5" applyNumberFormat="1" applyFont="1" applyFill="1" applyBorder="1" applyAlignment="1">
      <alignment vertical="center"/>
    </xf>
    <xf numFmtId="0" fontId="46" fillId="3" borderId="1" xfId="0" applyFont="1" applyFill="1" applyBorder="1" applyAlignment="1">
      <alignment horizontal="left" wrapText="1"/>
    </xf>
    <xf numFmtId="0" fontId="46" fillId="3" borderId="1" xfId="0" applyFont="1" applyFill="1" applyBorder="1" applyAlignment="1">
      <alignment horizontal="left"/>
    </xf>
    <xf numFmtId="0" fontId="46" fillId="3" borderId="2" xfId="0" applyFont="1" applyFill="1" applyBorder="1" applyAlignment="1">
      <alignment horizontal="left"/>
    </xf>
    <xf numFmtId="0" fontId="46" fillId="3" borderId="4" xfId="0" applyFont="1" applyFill="1" applyBorder="1" applyAlignment="1">
      <alignment horizontal="left" vertical="center"/>
    </xf>
    <xf numFmtId="0" fontId="15" fillId="3" borderId="0" xfId="6" applyFont="1" applyFill="1" applyAlignment="1"/>
    <xf numFmtId="0" fontId="15" fillId="3" borderId="0" xfId="6" applyFont="1" applyFill="1"/>
    <xf numFmtId="0" fontId="15" fillId="3" borderId="0" xfId="6" applyFont="1" applyFill="1" applyAlignment="1">
      <alignment horizontal="center"/>
    </xf>
    <xf numFmtId="0" fontId="15" fillId="3" borderId="0" xfId="6" applyFont="1" applyFill="1" applyAlignment="1">
      <alignment horizontal="left"/>
    </xf>
    <xf numFmtId="0" fontId="15" fillId="3" borderId="29" xfId="6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center" vertical="center" wrapText="1"/>
    </xf>
    <xf numFmtId="0" fontId="47" fillId="3" borderId="6" xfId="6" applyFont="1" applyFill="1" applyBorder="1" applyAlignment="1">
      <alignment horizontal="center" vertical="center"/>
    </xf>
    <xf numFmtId="0" fontId="47" fillId="3" borderId="19" xfId="6" applyFont="1" applyFill="1" applyBorder="1" applyAlignment="1">
      <alignment horizontal="center" vertical="center"/>
    </xf>
    <xf numFmtId="0" fontId="47" fillId="3" borderId="32" xfId="6" applyFont="1" applyFill="1" applyBorder="1" applyAlignment="1">
      <alignment horizontal="center" vertical="center"/>
    </xf>
    <xf numFmtId="0" fontId="47" fillId="3" borderId="0" xfId="6" applyFont="1" applyFill="1" applyAlignment="1">
      <alignment horizontal="center" vertical="center"/>
    </xf>
    <xf numFmtId="0" fontId="16" fillId="3" borderId="1" xfId="6" applyFont="1" applyFill="1" applyBorder="1" applyAlignment="1">
      <alignment horizontal="left" vertical="center"/>
    </xf>
    <xf numFmtId="0" fontId="47" fillId="3" borderId="1" xfId="6" applyFont="1" applyFill="1" applyBorder="1" applyAlignment="1">
      <alignment horizontal="center" vertical="center"/>
    </xf>
    <xf numFmtId="0" fontId="3" fillId="0" borderId="0" xfId="0" applyFont="1"/>
    <xf numFmtId="0" fontId="44" fillId="3" borderId="1" xfId="0" applyFont="1" applyFill="1" applyBorder="1" applyAlignment="1">
      <alignment horizontal="justify" vertical="top"/>
    </xf>
    <xf numFmtId="4" fontId="11" fillId="3" borderId="1" xfId="0" applyNumberFormat="1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top"/>
    </xf>
    <xf numFmtId="0" fontId="49" fillId="3" borderId="1" xfId="0" applyFont="1" applyFill="1" applyBorder="1" applyAlignment="1">
      <alignment vertical="top"/>
    </xf>
    <xf numFmtId="0" fontId="20" fillId="3" borderId="1" xfId="0" applyFont="1" applyFill="1" applyBorder="1" applyAlignment="1">
      <alignment horizontal="justify" vertical="top"/>
    </xf>
    <xf numFmtId="0" fontId="49" fillId="3" borderId="1" xfId="0" applyFont="1" applyFill="1" applyBorder="1" applyAlignment="1">
      <alignment vertical="center" wrapText="1"/>
    </xf>
    <xf numFmtId="4" fontId="49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 wrapText="1"/>
    </xf>
    <xf numFmtId="4" fontId="20" fillId="6" borderId="1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39" fontId="11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1" fontId="50" fillId="3" borderId="1" xfId="5" applyFont="1" applyFill="1" applyBorder="1" applyAlignment="1">
      <alignment horizontal="justify" vertical="top"/>
    </xf>
    <xf numFmtId="4" fontId="50" fillId="3" borderId="1" xfId="0" applyNumberFormat="1" applyFont="1" applyFill="1" applyBorder="1" applyAlignment="1">
      <alignment horizontal="center" vertical="center"/>
    </xf>
    <xf numFmtId="4" fontId="51" fillId="3" borderId="1" xfId="0" applyNumberFormat="1" applyFont="1" applyFill="1" applyBorder="1" applyAlignment="1">
      <alignment horizontal="center" vertical="center"/>
    </xf>
    <xf numFmtId="4" fontId="52" fillId="3" borderId="1" xfId="0" applyNumberFormat="1" applyFont="1" applyFill="1" applyBorder="1"/>
    <xf numFmtId="4" fontId="52" fillId="3" borderId="1" xfId="0" applyNumberFormat="1" applyFont="1" applyFill="1" applyBorder="1" applyAlignment="1">
      <alignment horizontal="center" vertical="center"/>
    </xf>
    <xf numFmtId="4" fontId="36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justify" vertical="top"/>
    </xf>
    <xf numFmtId="0" fontId="48" fillId="3" borderId="0" xfId="0" applyFont="1" applyFill="1"/>
    <xf numFmtId="0" fontId="4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/>
    </xf>
    <xf numFmtId="0" fontId="21" fillId="3" borderId="1" xfId="0" applyFont="1" applyFill="1" applyBorder="1" applyAlignment="1">
      <alignment horizontal="justify" vertical="center"/>
    </xf>
    <xf numFmtId="0" fontId="44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0" fillId="3" borderId="0" xfId="6" applyFont="1" applyFill="1" applyAlignment="1"/>
    <xf numFmtId="0" fontId="20" fillId="3" borderId="0" xfId="6" applyFont="1" applyFill="1" applyAlignment="1">
      <alignment horizontal="center"/>
    </xf>
    <xf numFmtId="0" fontId="20" fillId="3" borderId="0" xfId="6" applyFont="1" applyFill="1"/>
    <xf numFmtId="41" fontId="21" fillId="3" borderId="0" xfId="5" applyFont="1" applyFill="1" applyAlignment="1">
      <alignment horizontal="center" vertical="center"/>
    </xf>
    <xf numFmtId="0" fontId="20" fillId="3" borderId="0" xfId="6" applyFont="1" applyFill="1" applyAlignment="1">
      <alignment horizontal="left"/>
    </xf>
    <xf numFmtId="0" fontId="20" fillId="3" borderId="16" xfId="6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41" fontId="24" fillId="3" borderId="0" xfId="5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0" fontId="25" fillId="3" borderId="1" xfId="6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6" fillId="3" borderId="1" xfId="6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horizontal="center"/>
    </xf>
    <xf numFmtId="4" fontId="34" fillId="3" borderId="1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 wrapText="1"/>
    </xf>
    <xf numFmtId="4" fontId="32" fillId="3" borderId="1" xfId="0" applyNumberFormat="1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29" fillId="3" borderId="1" xfId="6" applyFont="1" applyFill="1" applyBorder="1" applyAlignment="1">
      <alignment horizontal="center" vertical="center"/>
    </xf>
    <xf numFmtId="0" fontId="28" fillId="3" borderId="1" xfId="0" applyFont="1" applyFill="1" applyBorder="1"/>
    <xf numFmtId="0" fontId="28" fillId="3" borderId="0" xfId="0" applyFont="1" applyFill="1"/>
    <xf numFmtId="0" fontId="40" fillId="6" borderId="18" xfId="0" applyFont="1" applyFill="1" applyBorder="1" applyAlignment="1">
      <alignment horizontal="center" vertical="top"/>
    </xf>
    <xf numFmtId="0" fontId="41" fillId="3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34" fillId="6" borderId="1" xfId="0" applyNumberFormat="1" applyFont="1" applyFill="1" applyBorder="1" applyAlignment="1">
      <alignment horizontal="right" vertical="center"/>
    </xf>
    <xf numFmtId="4" fontId="32" fillId="6" borderId="1" xfId="0" applyNumberFormat="1" applyFont="1" applyFill="1" applyBorder="1" applyAlignment="1">
      <alignment horizontal="right" vertical="center"/>
    </xf>
    <xf numFmtId="0" fontId="3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vertical="center"/>
    </xf>
    <xf numFmtId="0" fontId="4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quotePrefix="1" applyFont="1" applyFill="1" applyBorder="1" applyAlignment="1">
      <alignment horizontal="justify" vertical="top"/>
    </xf>
    <xf numFmtId="0" fontId="20" fillId="7" borderId="0" xfId="0" applyFont="1" applyFill="1" applyBorder="1" applyAlignment="1">
      <alignment horizontal="justify" vertical="top"/>
    </xf>
    <xf numFmtId="0" fontId="20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vertical="center"/>
    </xf>
    <xf numFmtId="0" fontId="7" fillId="3" borderId="1" xfId="0" applyFont="1" applyFill="1" applyBorder="1"/>
    <xf numFmtId="0" fontId="46" fillId="3" borderId="3" xfId="0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20" fillId="3" borderId="14" xfId="6" applyFont="1" applyFill="1" applyBorder="1" applyAlignment="1">
      <alignment horizontal="center" vertical="center" wrapText="1"/>
    </xf>
    <xf numFmtId="0" fontId="20" fillId="3" borderId="6" xfId="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38" fillId="3" borderId="3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3" fillId="3" borderId="3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left" vertical="center" wrapText="1"/>
    </xf>
    <xf numFmtId="0" fontId="20" fillId="3" borderId="10" xfId="6" applyFont="1" applyFill="1" applyBorder="1" applyAlignment="1">
      <alignment horizontal="left" vertical="center" wrapText="1"/>
    </xf>
    <xf numFmtId="0" fontId="20" fillId="3" borderId="0" xfId="6" applyFont="1" applyFill="1" applyBorder="1" applyAlignment="1">
      <alignment horizontal="left" vertical="center" wrapText="1"/>
    </xf>
    <xf numFmtId="0" fontId="20" fillId="3" borderId="11" xfId="6" applyFont="1" applyFill="1" applyBorder="1" applyAlignment="1">
      <alignment horizontal="left" vertical="center" wrapText="1"/>
    </xf>
    <xf numFmtId="0" fontId="20" fillId="3" borderId="15" xfId="6" applyFont="1" applyFill="1" applyBorder="1" applyAlignment="1">
      <alignment horizontal="center" vertical="center" wrapText="1"/>
    </xf>
    <xf numFmtId="0" fontId="20" fillId="3" borderId="13" xfId="6" applyFont="1" applyFill="1" applyBorder="1" applyAlignment="1">
      <alignment horizontal="center" vertical="center" wrapText="1"/>
    </xf>
    <xf numFmtId="0" fontId="20" fillId="3" borderId="12" xfId="6" applyFont="1" applyFill="1" applyBorder="1" applyAlignment="1">
      <alignment horizontal="center" vertical="center" wrapText="1"/>
    </xf>
    <xf numFmtId="0" fontId="20" fillId="3" borderId="17" xfId="6" applyFont="1" applyFill="1" applyBorder="1" applyAlignment="1">
      <alignment horizontal="center" vertical="center" wrapText="1"/>
    </xf>
    <xf numFmtId="0" fontId="20" fillId="3" borderId="2" xfId="6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3" fontId="35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5" fillId="3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45" fillId="3" borderId="6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left" vertical="center"/>
    </xf>
    <xf numFmtId="0" fontId="46" fillId="3" borderId="2" xfId="0" applyFont="1" applyFill="1" applyBorder="1" applyAlignment="1">
      <alignment horizontal="left" vertical="center"/>
    </xf>
    <xf numFmtId="0" fontId="46" fillId="3" borderId="3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9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left" vertical="center" wrapText="1"/>
    </xf>
    <xf numFmtId="0" fontId="46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top"/>
    </xf>
    <xf numFmtId="0" fontId="20" fillId="3" borderId="8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5" fillId="3" borderId="0" xfId="6" applyFont="1" applyFill="1" applyAlignment="1">
      <alignment horizontal="left"/>
    </xf>
    <xf numFmtId="0" fontId="15" fillId="3" borderId="0" xfId="6" applyFont="1" applyFill="1" applyBorder="1" applyAlignment="1">
      <alignment horizontal="center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/>
    </xf>
    <xf numFmtId="0" fontId="15" fillId="3" borderId="33" xfId="6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3" xfId="0" applyFont="1" applyBorder="1"/>
    <xf numFmtId="0" fontId="3" fillId="0" borderId="20" xfId="0" applyFont="1" applyBorder="1"/>
    <xf numFmtId="0" fontId="15" fillId="3" borderId="14" xfId="6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34" xfId="0" applyFont="1" applyBorder="1"/>
    <xf numFmtId="0" fontId="3" fillId="0" borderId="9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4" fillId="3" borderId="3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6" fillId="3" borderId="3" xfId="6" applyFont="1" applyFill="1" applyBorder="1" applyAlignment="1">
      <alignment horizontal="center" vertical="center"/>
    </xf>
    <xf numFmtId="0" fontId="16" fillId="3" borderId="7" xfId="6" applyFont="1" applyFill="1" applyBorder="1" applyAlignment="1">
      <alignment horizontal="center" vertical="center"/>
    </xf>
    <xf numFmtId="0" fontId="16" fillId="3" borderId="8" xfId="6" applyFont="1" applyFill="1" applyBorder="1" applyAlignment="1">
      <alignment horizontal="center" vertical="center"/>
    </xf>
    <xf numFmtId="0" fontId="15" fillId="3" borderId="24" xfId="6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0" xfId="0" applyFont="1"/>
    <xf numFmtId="0" fontId="3" fillId="0" borderId="11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</cellXfs>
  <cellStyles count="9">
    <cellStyle name="Comma" xfId="7" builtinId="3"/>
    <cellStyle name="Comma [0]" xfId="5" builtinId="6"/>
    <cellStyle name="Comma [0] 2 2" xfId="1"/>
    <cellStyle name="Comma [0] 4" xfId="2"/>
    <cellStyle name="Comma 2 2" xfId="3"/>
    <cellStyle name="Normal" xfId="0" builtinId="0"/>
    <cellStyle name="Normal 2" xfId="8"/>
    <cellStyle name="Normal 2 2" xfId="4"/>
    <cellStyle name="Normal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view="pageBreakPreview" topLeftCell="A67" zoomScale="96" zoomScaleSheetLayoutView="96" workbookViewId="0">
      <selection activeCell="J85" sqref="J85"/>
    </sheetView>
  </sheetViews>
  <sheetFormatPr defaultRowHeight="15"/>
  <cols>
    <col min="1" max="1" width="5.42578125" style="243" customWidth="1"/>
    <col min="2" max="2" width="5.42578125" style="188" customWidth="1"/>
    <col min="3" max="3" width="28.85546875" style="202" customWidth="1"/>
    <col min="4" max="4" width="12" style="202" bestFit="1" customWidth="1"/>
    <col min="5" max="5" width="13.140625" style="202" customWidth="1"/>
    <col min="6" max="6" width="16.42578125" style="202" customWidth="1"/>
    <col min="7" max="7" width="13.42578125" style="202" customWidth="1"/>
    <col min="8" max="8" width="24.7109375" style="202" bestFit="1" customWidth="1"/>
    <col min="9" max="10" width="15.28515625" style="202" customWidth="1"/>
    <col min="11" max="11" width="12" style="202" bestFit="1" customWidth="1"/>
    <col min="12" max="12" width="15.5703125" style="101" bestFit="1" customWidth="1"/>
    <col min="13" max="13" width="11.85546875" style="101" bestFit="1" customWidth="1"/>
    <col min="14" max="16384" width="9.140625" style="101"/>
  </cols>
  <sheetData>
    <row r="1" spans="1:15" s="205" customFormat="1" ht="12.75">
      <c r="A1" s="203"/>
      <c r="B1" s="204"/>
      <c r="C1" s="203"/>
      <c r="D1" s="203"/>
      <c r="E1" s="203"/>
      <c r="F1" s="203"/>
      <c r="J1" s="203" t="s">
        <v>167</v>
      </c>
      <c r="K1" s="203"/>
      <c r="L1" s="203"/>
      <c r="M1" s="203"/>
      <c r="N1" s="206"/>
    </row>
    <row r="2" spans="1:15" s="205" customFormat="1" ht="12.75">
      <c r="A2" s="204"/>
      <c r="B2" s="204"/>
      <c r="C2" s="204"/>
      <c r="D2" s="204"/>
      <c r="E2" s="204"/>
      <c r="F2" s="204"/>
      <c r="J2" s="207" t="s">
        <v>168</v>
      </c>
      <c r="K2" s="207" t="s">
        <v>169</v>
      </c>
      <c r="L2" s="204"/>
      <c r="M2" s="204"/>
      <c r="N2" s="206"/>
    </row>
    <row r="3" spans="1:15" s="205" customFormat="1" ht="12.75">
      <c r="A3" s="204"/>
      <c r="B3" s="204"/>
      <c r="C3" s="204"/>
      <c r="D3" s="204"/>
      <c r="E3" s="204"/>
      <c r="F3" s="204"/>
      <c r="J3" s="207" t="s">
        <v>170</v>
      </c>
      <c r="K3" s="207" t="s">
        <v>171</v>
      </c>
      <c r="L3" s="204"/>
      <c r="M3" s="204"/>
      <c r="N3" s="206"/>
    </row>
    <row r="4" spans="1:15" s="205" customFormat="1" ht="12.75">
      <c r="A4" s="204"/>
      <c r="B4" s="204"/>
      <c r="C4" s="204"/>
      <c r="D4" s="204"/>
      <c r="E4" s="204"/>
      <c r="F4" s="204"/>
      <c r="J4" s="207" t="s">
        <v>172</v>
      </c>
      <c r="K4" s="207" t="s">
        <v>173</v>
      </c>
      <c r="L4" s="204"/>
      <c r="M4" s="204"/>
      <c r="N4" s="206"/>
    </row>
    <row r="5" spans="1:15" s="205" customFormat="1" ht="12.75">
      <c r="A5" s="268" t="s">
        <v>174</v>
      </c>
      <c r="B5" s="268"/>
      <c r="C5" s="268"/>
      <c r="D5" s="268"/>
      <c r="I5" s="99"/>
      <c r="O5" s="206"/>
    </row>
    <row r="6" spans="1:15" s="205" customFormat="1" ht="12.75">
      <c r="A6" s="268" t="s">
        <v>175</v>
      </c>
      <c r="B6" s="268"/>
      <c r="C6" s="268"/>
      <c r="D6" s="268"/>
      <c r="I6" s="99"/>
      <c r="O6" s="206"/>
    </row>
    <row r="7" spans="1:15" s="205" customFormat="1" ht="12.75">
      <c r="A7" s="275" t="s">
        <v>176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06"/>
    </row>
    <row r="8" spans="1:15" s="205" customFormat="1" ht="13.5" thickBot="1">
      <c r="A8" s="207"/>
      <c r="B8" s="204"/>
      <c r="H8" s="99"/>
      <c r="N8" s="206"/>
    </row>
    <row r="9" spans="1:15" s="205" customFormat="1" ht="36" customHeight="1">
      <c r="A9" s="288" t="s">
        <v>186</v>
      </c>
      <c r="B9" s="289"/>
      <c r="C9" s="266" t="s">
        <v>177</v>
      </c>
      <c r="D9" s="266" t="s">
        <v>43</v>
      </c>
      <c r="E9" s="266" t="s">
        <v>44</v>
      </c>
      <c r="F9" s="266" t="s">
        <v>45</v>
      </c>
      <c r="G9" s="266" t="s">
        <v>46</v>
      </c>
      <c r="H9" s="292" t="s">
        <v>178</v>
      </c>
      <c r="I9" s="293"/>
      <c r="J9" s="266" t="s">
        <v>179</v>
      </c>
      <c r="K9" s="292" t="s">
        <v>180</v>
      </c>
      <c r="L9" s="294"/>
      <c r="M9" s="295"/>
      <c r="N9" s="206"/>
    </row>
    <row r="10" spans="1:15" s="205" customFormat="1" ht="33" customHeight="1">
      <c r="A10" s="290"/>
      <c r="B10" s="291"/>
      <c r="C10" s="267"/>
      <c r="D10" s="267"/>
      <c r="E10" s="267"/>
      <c r="F10" s="267"/>
      <c r="G10" s="267"/>
      <c r="H10" s="44" t="s">
        <v>181</v>
      </c>
      <c r="I10" s="44" t="s">
        <v>182</v>
      </c>
      <c r="J10" s="296"/>
      <c r="K10" s="44" t="s">
        <v>183</v>
      </c>
      <c r="L10" s="44" t="s">
        <v>184</v>
      </c>
      <c r="M10" s="208" t="s">
        <v>185</v>
      </c>
      <c r="N10" s="206"/>
    </row>
    <row r="11" spans="1:15" s="211" customFormat="1" ht="12.75">
      <c r="A11" s="209"/>
      <c r="B11" s="209"/>
      <c r="C11" s="45">
        <v>2</v>
      </c>
      <c r="D11" s="45">
        <v>3</v>
      </c>
      <c r="E11" s="45">
        <v>4</v>
      </c>
      <c r="F11" s="45">
        <v>5</v>
      </c>
      <c r="G11" s="45">
        <v>6</v>
      </c>
      <c r="H11" s="45">
        <v>7</v>
      </c>
      <c r="I11" s="45">
        <v>8</v>
      </c>
      <c r="J11" s="45">
        <v>9</v>
      </c>
      <c r="K11" s="45">
        <v>10</v>
      </c>
      <c r="L11" s="45">
        <v>11</v>
      </c>
      <c r="M11" s="45">
        <v>12</v>
      </c>
      <c r="N11" s="210"/>
    </row>
    <row r="12" spans="1:15" ht="31.5" customHeight="1">
      <c r="A12" s="212"/>
      <c r="B12" s="213"/>
      <c r="C12" s="214" t="s">
        <v>2</v>
      </c>
      <c r="D12" s="215"/>
      <c r="E12" s="216"/>
      <c r="F12" s="216"/>
      <c r="G12" s="216"/>
      <c r="H12" s="217" t="s">
        <v>35</v>
      </c>
      <c r="I12" s="201"/>
      <c r="J12" s="201"/>
      <c r="K12" s="218" t="s">
        <v>35</v>
      </c>
      <c r="L12" s="177"/>
      <c r="M12" s="177"/>
    </row>
    <row r="13" spans="1:15" ht="38.25">
      <c r="A13" s="184">
        <v>1</v>
      </c>
      <c r="B13" s="219">
        <v>1</v>
      </c>
      <c r="C13" s="15" t="s">
        <v>3</v>
      </c>
      <c r="D13" s="16" t="s">
        <v>50</v>
      </c>
      <c r="E13" s="16" t="s">
        <v>51</v>
      </c>
      <c r="F13" s="16" t="s">
        <v>52</v>
      </c>
      <c r="G13" s="219" t="s">
        <v>53</v>
      </c>
      <c r="H13" s="176">
        <v>299268000</v>
      </c>
      <c r="I13" s="184" t="s">
        <v>198</v>
      </c>
      <c r="J13" s="184" t="s">
        <v>192</v>
      </c>
      <c r="K13" s="220" t="s">
        <v>193</v>
      </c>
      <c r="L13" s="177"/>
      <c r="M13" s="177"/>
    </row>
    <row r="14" spans="1:15" ht="38.25">
      <c r="A14" s="184">
        <v>1</v>
      </c>
      <c r="B14" s="219">
        <v>2</v>
      </c>
      <c r="C14" s="15" t="s">
        <v>4</v>
      </c>
      <c r="D14" s="16" t="s">
        <v>50</v>
      </c>
      <c r="E14" s="17" t="s">
        <v>54</v>
      </c>
      <c r="F14" s="16" t="s">
        <v>52</v>
      </c>
      <c r="G14" s="219" t="s">
        <v>53</v>
      </c>
      <c r="H14" s="166">
        <v>71364000</v>
      </c>
      <c r="I14" s="184" t="s">
        <v>198</v>
      </c>
      <c r="J14" s="184" t="s">
        <v>192</v>
      </c>
      <c r="K14" s="220" t="s">
        <v>193</v>
      </c>
      <c r="L14" s="177"/>
      <c r="M14" s="177"/>
    </row>
    <row r="15" spans="1:15" ht="38.25">
      <c r="A15" s="184">
        <v>1</v>
      </c>
      <c r="B15" s="219">
        <v>3</v>
      </c>
      <c r="C15" s="15" t="s">
        <v>5</v>
      </c>
      <c r="D15" s="16" t="s">
        <v>50</v>
      </c>
      <c r="E15" s="17" t="s">
        <v>51</v>
      </c>
      <c r="F15" s="16" t="s">
        <v>56</v>
      </c>
      <c r="G15" s="219" t="s">
        <v>57</v>
      </c>
      <c r="H15" s="166">
        <v>55800000</v>
      </c>
      <c r="I15" s="184" t="s">
        <v>1</v>
      </c>
      <c r="J15" s="184" t="s">
        <v>192</v>
      </c>
      <c r="K15" s="220" t="s">
        <v>193</v>
      </c>
      <c r="L15" s="177"/>
      <c r="M15" s="177"/>
    </row>
    <row r="16" spans="1:15" ht="45">
      <c r="A16" s="184">
        <v>1</v>
      </c>
      <c r="B16" s="219">
        <v>4</v>
      </c>
      <c r="C16" s="15" t="s">
        <v>55</v>
      </c>
      <c r="D16" s="16" t="s">
        <v>50</v>
      </c>
      <c r="E16" s="17" t="s">
        <v>54</v>
      </c>
      <c r="F16" s="16" t="s">
        <v>58</v>
      </c>
      <c r="G16" s="219" t="s">
        <v>53</v>
      </c>
      <c r="H16" s="166">
        <v>10773648</v>
      </c>
      <c r="I16" s="184" t="s">
        <v>1</v>
      </c>
      <c r="J16" s="184" t="s">
        <v>192</v>
      </c>
      <c r="K16" s="220" t="s">
        <v>193</v>
      </c>
      <c r="L16" s="177"/>
      <c r="M16" s="177"/>
    </row>
    <row r="17" spans="1:13" ht="38.25">
      <c r="A17" s="184">
        <v>1</v>
      </c>
      <c r="B17" s="219">
        <v>5</v>
      </c>
      <c r="C17" s="15" t="s">
        <v>6</v>
      </c>
      <c r="D17" s="16" t="s">
        <v>50</v>
      </c>
      <c r="E17" s="17" t="s">
        <v>59</v>
      </c>
      <c r="F17" s="16" t="s">
        <v>60</v>
      </c>
      <c r="G17" s="219" t="s">
        <v>53</v>
      </c>
      <c r="H17" s="166">
        <v>63947494.75</v>
      </c>
      <c r="I17" s="221" t="s">
        <v>197</v>
      </c>
      <c r="J17" s="184" t="s">
        <v>192</v>
      </c>
      <c r="K17" s="220" t="s">
        <v>193</v>
      </c>
      <c r="L17" s="177"/>
      <c r="M17" s="177"/>
    </row>
    <row r="18" spans="1:13" ht="25.5">
      <c r="A18" s="184">
        <v>1</v>
      </c>
      <c r="B18" s="219">
        <v>6</v>
      </c>
      <c r="C18" s="15" t="s">
        <v>7</v>
      </c>
      <c r="D18" s="16" t="s">
        <v>50</v>
      </c>
      <c r="E18" s="17" t="s">
        <v>61</v>
      </c>
      <c r="F18" s="16" t="s">
        <v>62</v>
      </c>
      <c r="G18" s="43" t="s">
        <v>53</v>
      </c>
      <c r="H18" s="166">
        <v>10774000</v>
      </c>
      <c r="I18" s="184" t="s">
        <v>1</v>
      </c>
      <c r="J18" s="184" t="s">
        <v>192</v>
      </c>
      <c r="K18" s="220" t="s">
        <v>193</v>
      </c>
      <c r="L18" s="177"/>
      <c r="M18" s="177"/>
    </row>
    <row r="19" spans="1:13" ht="51">
      <c r="A19" s="184">
        <v>1</v>
      </c>
      <c r="B19" s="219">
        <v>7</v>
      </c>
      <c r="C19" s="15" t="s">
        <v>8</v>
      </c>
      <c r="D19" s="16" t="s">
        <v>50</v>
      </c>
      <c r="E19" s="17" t="s">
        <v>63</v>
      </c>
      <c r="F19" s="16" t="s">
        <v>64</v>
      </c>
      <c r="G19" s="43" t="s">
        <v>53</v>
      </c>
      <c r="H19" s="166">
        <v>3780000</v>
      </c>
      <c r="I19" s="184" t="s">
        <v>199</v>
      </c>
      <c r="J19" s="184" t="s">
        <v>192</v>
      </c>
      <c r="K19" s="220" t="s">
        <v>193</v>
      </c>
      <c r="L19" s="177"/>
      <c r="M19" s="177"/>
    </row>
    <row r="20" spans="1:13" ht="38.25">
      <c r="A20" s="184">
        <v>1</v>
      </c>
      <c r="B20" s="219">
        <v>8</v>
      </c>
      <c r="C20" s="15" t="s">
        <v>9</v>
      </c>
      <c r="D20" s="16" t="s">
        <v>50</v>
      </c>
      <c r="E20" s="17" t="s">
        <v>63</v>
      </c>
      <c r="F20" s="16" t="s">
        <v>65</v>
      </c>
      <c r="G20" s="219" t="s">
        <v>53</v>
      </c>
      <c r="H20" s="166">
        <v>12860000</v>
      </c>
      <c r="I20" s="46" t="s">
        <v>1</v>
      </c>
      <c r="J20" s="184" t="s">
        <v>192</v>
      </c>
      <c r="K20" s="220" t="s">
        <v>193</v>
      </c>
      <c r="L20" s="177"/>
      <c r="M20" s="177"/>
    </row>
    <row r="21" spans="1:13" ht="51">
      <c r="A21" s="184">
        <v>1</v>
      </c>
      <c r="B21" s="219">
        <v>9</v>
      </c>
      <c r="C21" s="15" t="s">
        <v>10</v>
      </c>
      <c r="D21" s="16" t="s">
        <v>50</v>
      </c>
      <c r="E21" s="17" t="s">
        <v>63</v>
      </c>
      <c r="F21" s="16" t="s">
        <v>66</v>
      </c>
      <c r="G21" s="43" t="s">
        <v>53</v>
      </c>
      <c r="H21" s="166">
        <v>36612400</v>
      </c>
      <c r="I21" s="222" t="s">
        <v>17</v>
      </c>
      <c r="J21" s="184" t="s">
        <v>192</v>
      </c>
      <c r="K21" s="220" t="s">
        <v>193</v>
      </c>
      <c r="L21" s="177"/>
      <c r="M21" s="177"/>
    </row>
    <row r="22" spans="1:13" ht="51">
      <c r="A22" s="184">
        <v>1</v>
      </c>
      <c r="B22" s="219">
        <v>10</v>
      </c>
      <c r="C22" s="15" t="s">
        <v>11</v>
      </c>
      <c r="D22" s="16" t="s">
        <v>50</v>
      </c>
      <c r="E22" s="17" t="s">
        <v>63</v>
      </c>
      <c r="F22" s="16" t="s">
        <v>66</v>
      </c>
      <c r="G22" s="43" t="s">
        <v>53</v>
      </c>
      <c r="H22" s="166">
        <v>2990000</v>
      </c>
      <c r="I22" s="222" t="s">
        <v>1</v>
      </c>
      <c r="J22" s="184" t="s">
        <v>192</v>
      </c>
      <c r="K22" s="220" t="s">
        <v>193</v>
      </c>
      <c r="L22" s="177"/>
      <c r="M22" s="177"/>
    </row>
    <row r="23" spans="1:13" ht="63.75">
      <c r="A23" s="184">
        <v>1</v>
      </c>
      <c r="B23" s="219">
        <v>11</v>
      </c>
      <c r="C23" s="15" t="s">
        <v>12</v>
      </c>
      <c r="D23" s="16" t="s">
        <v>50</v>
      </c>
      <c r="E23" s="17" t="s">
        <v>63</v>
      </c>
      <c r="F23" s="16" t="s">
        <v>67</v>
      </c>
      <c r="G23" s="219" t="s">
        <v>57</v>
      </c>
      <c r="H23" s="166">
        <v>51854600</v>
      </c>
      <c r="I23" s="222" t="s">
        <v>1</v>
      </c>
      <c r="J23" s="184" t="s">
        <v>192</v>
      </c>
      <c r="K23" s="220" t="s">
        <v>193</v>
      </c>
      <c r="L23" s="177"/>
      <c r="M23" s="177"/>
    </row>
    <row r="24" spans="1:13" ht="38.25">
      <c r="A24" s="184">
        <v>1</v>
      </c>
      <c r="B24" s="219">
        <v>12</v>
      </c>
      <c r="C24" s="15" t="s">
        <v>13</v>
      </c>
      <c r="D24" s="16" t="s">
        <v>50</v>
      </c>
      <c r="E24" s="17" t="s">
        <v>68</v>
      </c>
      <c r="F24" s="16" t="s">
        <v>69</v>
      </c>
      <c r="G24" s="219" t="s">
        <v>53</v>
      </c>
      <c r="H24" s="166">
        <v>6660000</v>
      </c>
      <c r="I24" s="222" t="s">
        <v>1</v>
      </c>
      <c r="J24" s="184" t="s">
        <v>192</v>
      </c>
      <c r="K24" s="220" t="s">
        <v>193</v>
      </c>
      <c r="L24" s="177"/>
      <c r="M24" s="177"/>
    </row>
    <row r="25" spans="1:13" ht="38.25">
      <c r="A25" s="184">
        <v>1</v>
      </c>
      <c r="B25" s="219">
        <v>13</v>
      </c>
      <c r="C25" s="15" t="s">
        <v>14</v>
      </c>
      <c r="D25" s="16" t="s">
        <v>50</v>
      </c>
      <c r="E25" s="17" t="s">
        <v>70</v>
      </c>
      <c r="F25" s="16" t="s">
        <v>71</v>
      </c>
      <c r="G25" s="219" t="s">
        <v>53</v>
      </c>
      <c r="H25" s="166">
        <v>3730000</v>
      </c>
      <c r="I25" s="47" t="s">
        <v>15</v>
      </c>
      <c r="J25" s="184" t="s">
        <v>192</v>
      </c>
      <c r="K25" s="220" t="s">
        <v>193</v>
      </c>
      <c r="L25" s="177"/>
      <c r="M25" s="177"/>
    </row>
    <row r="26" spans="1:13" ht="75">
      <c r="A26" s="184">
        <v>1</v>
      </c>
      <c r="B26" s="219">
        <v>14</v>
      </c>
      <c r="C26" s="15" t="s">
        <v>16</v>
      </c>
      <c r="D26" s="16" t="s">
        <v>50</v>
      </c>
      <c r="E26" s="17" t="s">
        <v>63</v>
      </c>
      <c r="F26" s="16" t="s">
        <v>139</v>
      </c>
      <c r="G26" s="219" t="s">
        <v>53</v>
      </c>
      <c r="H26" s="166">
        <v>8750000</v>
      </c>
      <c r="I26" s="223" t="s">
        <v>200</v>
      </c>
      <c r="J26" s="184" t="s">
        <v>192</v>
      </c>
      <c r="K26" s="220" t="s">
        <v>193</v>
      </c>
      <c r="L26" s="177"/>
      <c r="M26" s="177"/>
    </row>
    <row r="27" spans="1:13" ht="45">
      <c r="A27" s="184">
        <v>1</v>
      </c>
      <c r="B27" s="219">
        <v>15</v>
      </c>
      <c r="C27" s="15" t="s">
        <v>18</v>
      </c>
      <c r="D27" s="16" t="s">
        <v>50</v>
      </c>
      <c r="E27" s="17" t="s">
        <v>72</v>
      </c>
      <c r="F27" s="16" t="s">
        <v>73</v>
      </c>
      <c r="G27" s="219" t="s">
        <v>57</v>
      </c>
      <c r="H27" s="166">
        <v>4000000</v>
      </c>
      <c r="I27" s="47" t="s">
        <v>19</v>
      </c>
      <c r="J27" s="184" t="s">
        <v>192</v>
      </c>
      <c r="K27" s="220" t="s">
        <v>193</v>
      </c>
      <c r="L27" s="177"/>
      <c r="M27" s="177"/>
    </row>
    <row r="28" spans="1:13" ht="30">
      <c r="A28" s="184">
        <v>1</v>
      </c>
      <c r="B28" s="219">
        <v>16</v>
      </c>
      <c r="C28" s="15" t="s">
        <v>20</v>
      </c>
      <c r="D28" s="16" t="s">
        <v>50</v>
      </c>
      <c r="E28" s="17" t="s">
        <v>72</v>
      </c>
      <c r="F28" s="16" t="s">
        <v>74</v>
      </c>
      <c r="G28" s="219" t="s">
        <v>57</v>
      </c>
      <c r="H28" s="166">
        <v>12000000</v>
      </c>
      <c r="I28" s="47" t="str">
        <f>J56</f>
        <v>TPK</v>
      </c>
      <c r="J28" s="184" t="s">
        <v>192</v>
      </c>
      <c r="K28" s="220" t="s">
        <v>193</v>
      </c>
      <c r="L28" s="177"/>
      <c r="M28" s="177"/>
    </row>
    <row r="29" spans="1:13" ht="30">
      <c r="A29" s="184">
        <v>1</v>
      </c>
      <c r="B29" s="219">
        <v>17</v>
      </c>
      <c r="C29" s="15" t="s">
        <v>21</v>
      </c>
      <c r="D29" s="16" t="s">
        <v>50</v>
      </c>
      <c r="E29" s="17" t="s">
        <v>75</v>
      </c>
      <c r="F29" s="16" t="s">
        <v>74</v>
      </c>
      <c r="G29" s="219" t="s">
        <v>57</v>
      </c>
      <c r="H29" s="166">
        <v>16295000</v>
      </c>
      <c r="I29" s="47" t="s">
        <v>201</v>
      </c>
      <c r="J29" s="184" t="s">
        <v>192</v>
      </c>
      <c r="K29" s="220" t="s">
        <v>193</v>
      </c>
      <c r="L29" s="177"/>
      <c r="M29" s="177"/>
    </row>
    <row r="30" spans="1:13" ht="30">
      <c r="A30" s="184">
        <v>1</v>
      </c>
      <c r="B30" s="219">
        <v>18</v>
      </c>
      <c r="C30" s="15" t="s">
        <v>22</v>
      </c>
      <c r="D30" s="16" t="s">
        <v>50</v>
      </c>
      <c r="E30" s="17" t="s">
        <v>72</v>
      </c>
      <c r="F30" s="16" t="s">
        <v>143</v>
      </c>
      <c r="G30" s="219"/>
      <c r="H30" s="166">
        <v>11060000</v>
      </c>
      <c r="I30" s="47" t="s">
        <v>202</v>
      </c>
      <c r="J30" s="184" t="s">
        <v>192</v>
      </c>
      <c r="K30" s="220" t="s">
        <v>193</v>
      </c>
      <c r="L30" s="177"/>
      <c r="M30" s="177"/>
    </row>
    <row r="31" spans="1:13" ht="21" customHeight="1">
      <c r="A31" s="184"/>
      <c r="B31" s="276" t="s">
        <v>194</v>
      </c>
      <c r="C31" s="277"/>
      <c r="D31" s="277"/>
      <c r="E31" s="277"/>
      <c r="F31" s="277"/>
      <c r="G31" s="278"/>
      <c r="H31" s="224">
        <f>SUM(H13:H30)</f>
        <v>682519142.75</v>
      </c>
      <c r="I31" s="184"/>
      <c r="J31" s="184"/>
      <c r="K31" s="220"/>
      <c r="L31" s="177"/>
      <c r="M31" s="177"/>
    </row>
    <row r="32" spans="1:13" s="231" customFormat="1" ht="36.75" customHeight="1">
      <c r="A32" s="183"/>
      <c r="B32" s="225"/>
      <c r="C32" s="226" t="s">
        <v>188</v>
      </c>
      <c r="D32" s="183"/>
      <c r="E32" s="183"/>
      <c r="F32" s="183"/>
      <c r="G32" s="225"/>
      <c r="H32" s="227" t="s">
        <v>35</v>
      </c>
      <c r="I32" s="228"/>
      <c r="J32" s="228" t="s">
        <v>35</v>
      </c>
      <c r="K32" s="229" t="s">
        <v>35</v>
      </c>
      <c r="L32" s="230"/>
      <c r="M32" s="230"/>
    </row>
    <row r="33" spans="1:13" ht="45">
      <c r="A33" s="219">
        <v>2</v>
      </c>
      <c r="B33" s="219">
        <v>1</v>
      </c>
      <c r="C33" s="15" t="s">
        <v>23</v>
      </c>
      <c r="D33" s="16" t="s">
        <v>50</v>
      </c>
      <c r="E33" s="16" t="s">
        <v>78</v>
      </c>
      <c r="F33" s="16" t="s">
        <v>79</v>
      </c>
      <c r="G33" s="219" t="s">
        <v>53</v>
      </c>
      <c r="H33" s="166">
        <v>35410000</v>
      </c>
      <c r="I33" s="47" t="s">
        <v>1</v>
      </c>
      <c r="J33" s="184" t="s">
        <v>192</v>
      </c>
      <c r="K33" s="220" t="s">
        <v>193</v>
      </c>
      <c r="L33" s="177"/>
      <c r="M33" s="177"/>
    </row>
    <row r="34" spans="1:13" ht="60">
      <c r="A34" s="219">
        <v>2</v>
      </c>
      <c r="B34" s="219">
        <v>2</v>
      </c>
      <c r="C34" s="15" t="s">
        <v>24</v>
      </c>
      <c r="D34" s="16" t="s">
        <v>50</v>
      </c>
      <c r="E34" s="16" t="s">
        <v>78</v>
      </c>
      <c r="F34" s="16" t="s">
        <v>79</v>
      </c>
      <c r="G34" s="219" t="s">
        <v>53</v>
      </c>
      <c r="H34" s="166">
        <v>22800000</v>
      </c>
      <c r="I34" s="47" t="s">
        <v>1</v>
      </c>
      <c r="J34" s="184" t="s">
        <v>192</v>
      </c>
      <c r="K34" s="220" t="s">
        <v>193</v>
      </c>
      <c r="L34" s="177"/>
      <c r="M34" s="177"/>
    </row>
    <row r="35" spans="1:13" ht="60">
      <c r="A35" s="219">
        <v>2</v>
      </c>
      <c r="B35" s="219">
        <v>3</v>
      </c>
      <c r="C35" s="15" t="s">
        <v>25</v>
      </c>
      <c r="D35" s="16" t="s">
        <v>89</v>
      </c>
      <c r="E35" s="16" t="s">
        <v>68</v>
      </c>
      <c r="F35" s="16" t="s">
        <v>82</v>
      </c>
      <c r="G35" s="219" t="s">
        <v>53</v>
      </c>
      <c r="H35" s="166">
        <v>30000000</v>
      </c>
      <c r="I35" s="47" t="s">
        <v>1</v>
      </c>
      <c r="J35" s="184" t="s">
        <v>192</v>
      </c>
      <c r="K35" s="220" t="s">
        <v>193</v>
      </c>
      <c r="L35" s="177"/>
      <c r="M35" s="177"/>
    </row>
    <row r="36" spans="1:13" ht="45">
      <c r="A36" s="219">
        <v>2</v>
      </c>
      <c r="B36" s="219">
        <v>4</v>
      </c>
      <c r="C36" s="15" t="s">
        <v>26</v>
      </c>
      <c r="D36" s="16" t="s">
        <v>131</v>
      </c>
      <c r="E36" s="17" t="s">
        <v>81</v>
      </c>
      <c r="F36" s="16" t="s">
        <v>84</v>
      </c>
      <c r="G36" s="219" t="s">
        <v>53</v>
      </c>
      <c r="H36" s="166">
        <v>590622135.05999994</v>
      </c>
      <c r="I36" s="47" t="s">
        <v>203</v>
      </c>
      <c r="J36" s="184" t="s">
        <v>192</v>
      </c>
      <c r="K36" s="220" t="s">
        <v>193</v>
      </c>
      <c r="L36" s="177"/>
      <c r="M36" s="177"/>
    </row>
    <row r="37" spans="1:13" ht="60">
      <c r="A37" s="219">
        <v>2</v>
      </c>
      <c r="B37" s="219">
        <v>5</v>
      </c>
      <c r="C37" s="15" t="s">
        <v>27</v>
      </c>
      <c r="D37" s="16" t="s">
        <v>92</v>
      </c>
      <c r="E37" s="17" t="s">
        <v>81</v>
      </c>
      <c r="F37" s="16" t="s">
        <v>134</v>
      </c>
      <c r="G37" s="219" t="s">
        <v>53</v>
      </c>
      <c r="H37" s="178">
        <v>373028173.62</v>
      </c>
      <c r="I37" s="48" t="s">
        <v>204</v>
      </c>
      <c r="J37" s="184" t="s">
        <v>192</v>
      </c>
      <c r="K37" s="220" t="s">
        <v>193</v>
      </c>
      <c r="L37" s="177"/>
      <c r="M37" s="177"/>
    </row>
    <row r="38" spans="1:13" ht="60">
      <c r="A38" s="219">
        <v>2</v>
      </c>
      <c r="B38" s="219">
        <v>6</v>
      </c>
      <c r="C38" s="15" t="s">
        <v>28</v>
      </c>
      <c r="D38" s="16" t="s">
        <v>50</v>
      </c>
      <c r="E38" s="17" t="s">
        <v>83</v>
      </c>
      <c r="F38" s="16" t="s">
        <v>86</v>
      </c>
      <c r="G38" s="219" t="s">
        <v>53</v>
      </c>
      <c r="H38" s="166">
        <v>13000000</v>
      </c>
      <c r="I38" s="47" t="s">
        <v>1</v>
      </c>
      <c r="J38" s="184" t="s">
        <v>192</v>
      </c>
      <c r="K38" s="220" t="s">
        <v>193</v>
      </c>
      <c r="L38" s="177"/>
      <c r="M38" s="177"/>
    </row>
    <row r="39" spans="1:13" ht="45">
      <c r="A39" s="219">
        <v>2</v>
      </c>
      <c r="B39" s="219">
        <v>7</v>
      </c>
      <c r="C39" s="15" t="s">
        <v>29</v>
      </c>
      <c r="D39" s="16" t="s">
        <v>50</v>
      </c>
      <c r="E39" s="16" t="s">
        <v>85</v>
      </c>
      <c r="F39" s="16" t="s">
        <v>96</v>
      </c>
      <c r="G39" s="219" t="s">
        <v>53</v>
      </c>
      <c r="H39" s="166">
        <v>20400000</v>
      </c>
      <c r="I39" s="47" t="s">
        <v>1</v>
      </c>
      <c r="J39" s="184" t="s">
        <v>192</v>
      </c>
      <c r="K39" s="220" t="s">
        <v>193</v>
      </c>
      <c r="L39" s="177"/>
      <c r="M39" s="177"/>
    </row>
    <row r="40" spans="1:13" ht="51" customHeight="1">
      <c r="A40" s="219">
        <v>2</v>
      </c>
      <c r="B40" s="219">
        <v>8</v>
      </c>
      <c r="C40" s="15" t="s">
        <v>30</v>
      </c>
      <c r="D40" s="16" t="s">
        <v>50</v>
      </c>
      <c r="E40" s="16" t="s">
        <v>68</v>
      </c>
      <c r="F40" s="16" t="s">
        <v>87</v>
      </c>
      <c r="G40" s="219" t="s">
        <v>53</v>
      </c>
      <c r="H40" s="166">
        <v>50000000</v>
      </c>
      <c r="I40" s="232" t="s">
        <v>205</v>
      </c>
      <c r="J40" s="184" t="s">
        <v>192</v>
      </c>
      <c r="K40" s="220" t="s">
        <v>193</v>
      </c>
      <c r="L40" s="177"/>
      <c r="M40" s="177"/>
    </row>
    <row r="41" spans="1:13" ht="50.25" customHeight="1">
      <c r="A41" s="219">
        <v>2</v>
      </c>
      <c r="B41" s="219">
        <v>9</v>
      </c>
      <c r="C41" s="15" t="s">
        <v>32</v>
      </c>
      <c r="D41" s="16" t="s">
        <v>50</v>
      </c>
      <c r="E41" s="16" t="s">
        <v>63</v>
      </c>
      <c r="F41" s="16" t="s">
        <v>88</v>
      </c>
      <c r="G41" s="219" t="s">
        <v>53</v>
      </c>
      <c r="H41" s="166">
        <v>247800000</v>
      </c>
      <c r="I41" s="221" t="s">
        <v>206</v>
      </c>
      <c r="J41" s="184" t="s">
        <v>192</v>
      </c>
      <c r="K41" s="220" t="s">
        <v>193</v>
      </c>
      <c r="L41" s="177"/>
      <c r="M41" s="177"/>
    </row>
    <row r="42" spans="1:13" ht="25.5">
      <c r="A42" s="219">
        <v>2</v>
      </c>
      <c r="B42" s="219">
        <v>10</v>
      </c>
      <c r="C42" s="15" t="s">
        <v>91</v>
      </c>
      <c r="D42" s="16" t="s">
        <v>92</v>
      </c>
      <c r="E42" s="16" t="s">
        <v>63</v>
      </c>
      <c r="F42" s="16" t="s">
        <v>93</v>
      </c>
      <c r="G42" s="219" t="s">
        <v>53</v>
      </c>
      <c r="H42" s="166">
        <v>180000000</v>
      </c>
      <c r="I42" s="184" t="s">
        <v>207</v>
      </c>
      <c r="J42" s="184" t="s">
        <v>192</v>
      </c>
      <c r="K42" s="220" t="s">
        <v>193</v>
      </c>
      <c r="L42" s="177"/>
      <c r="M42" s="177"/>
    </row>
    <row r="43" spans="1:13" ht="75">
      <c r="A43" s="219">
        <v>2</v>
      </c>
      <c r="B43" s="219">
        <v>11</v>
      </c>
      <c r="C43" s="15" t="s">
        <v>33</v>
      </c>
      <c r="D43" s="16" t="s">
        <v>92</v>
      </c>
      <c r="E43" s="16" t="s">
        <v>90</v>
      </c>
      <c r="F43" s="16" t="s">
        <v>132</v>
      </c>
      <c r="G43" s="219" t="s">
        <v>53</v>
      </c>
      <c r="H43" s="166">
        <v>100000000</v>
      </c>
      <c r="I43" s="233" t="s">
        <v>34</v>
      </c>
      <c r="J43" s="184" t="s">
        <v>192</v>
      </c>
      <c r="K43" s="220" t="s">
        <v>193</v>
      </c>
      <c r="L43" s="177"/>
      <c r="M43" s="177"/>
    </row>
    <row r="44" spans="1:13" ht="45">
      <c r="A44" s="219">
        <v>2</v>
      </c>
      <c r="B44" s="219">
        <v>12</v>
      </c>
      <c r="C44" s="15" t="s">
        <v>36</v>
      </c>
      <c r="D44" s="16" t="s">
        <v>92</v>
      </c>
      <c r="E44" s="17" t="s">
        <v>133</v>
      </c>
      <c r="F44" s="16" t="s">
        <v>95</v>
      </c>
      <c r="G44" s="43" t="s">
        <v>53</v>
      </c>
      <c r="H44" s="166">
        <v>30000000</v>
      </c>
      <c r="I44" s="234" t="s">
        <v>1</v>
      </c>
      <c r="J44" s="184" t="s">
        <v>192</v>
      </c>
      <c r="K44" s="220" t="s">
        <v>193</v>
      </c>
      <c r="L44" s="177"/>
      <c r="M44" s="177"/>
    </row>
    <row r="45" spans="1:13" ht="23.25" customHeight="1">
      <c r="A45" s="219"/>
      <c r="B45" s="279" t="s">
        <v>195</v>
      </c>
      <c r="C45" s="280"/>
      <c r="D45" s="280"/>
      <c r="E45" s="280"/>
      <c r="F45" s="280"/>
      <c r="G45" s="281"/>
      <c r="H45" s="235">
        <f>SUM(H33:H44)</f>
        <v>1693060308.6799998</v>
      </c>
      <c r="I45" s="184"/>
      <c r="J45" s="184"/>
      <c r="K45" s="220"/>
      <c r="L45" s="177"/>
      <c r="M45" s="177"/>
    </row>
    <row r="46" spans="1:13" ht="31.5" customHeight="1">
      <c r="A46" s="236"/>
      <c r="B46" s="237"/>
      <c r="C46" s="226" t="s">
        <v>189</v>
      </c>
      <c r="D46" s="236"/>
      <c r="E46" s="236"/>
      <c r="F46" s="236"/>
      <c r="G46" s="237"/>
      <c r="H46" s="227" t="s">
        <v>35</v>
      </c>
      <c r="I46" s="184"/>
      <c r="J46" s="184" t="s">
        <v>35</v>
      </c>
      <c r="K46" s="220" t="s">
        <v>35</v>
      </c>
      <c r="L46" s="177"/>
      <c r="M46" s="177"/>
    </row>
    <row r="47" spans="1:13" ht="25.5">
      <c r="A47" s="219">
        <v>3</v>
      </c>
      <c r="B47" s="219">
        <v>1</v>
      </c>
      <c r="C47" s="16" t="s">
        <v>99</v>
      </c>
      <c r="D47" s="16" t="s">
        <v>50</v>
      </c>
      <c r="E47" s="16" t="s">
        <v>63</v>
      </c>
      <c r="F47" s="16" t="s">
        <v>100</v>
      </c>
      <c r="G47" s="219" t="s">
        <v>53</v>
      </c>
      <c r="H47" s="167">
        <v>35875000</v>
      </c>
      <c r="I47" s="47" t="s">
        <v>19</v>
      </c>
      <c r="J47" s="184" t="s">
        <v>192</v>
      </c>
      <c r="K47" s="220" t="s">
        <v>193</v>
      </c>
      <c r="L47" s="177"/>
      <c r="M47" s="177"/>
    </row>
    <row r="48" spans="1:13" ht="38.25">
      <c r="A48" s="219">
        <v>3</v>
      </c>
      <c r="B48" s="219">
        <v>2</v>
      </c>
      <c r="C48" s="16" t="s">
        <v>101</v>
      </c>
      <c r="D48" s="16" t="s">
        <v>50</v>
      </c>
      <c r="E48" s="17" t="s">
        <v>72</v>
      </c>
      <c r="F48" s="16" t="s">
        <v>102</v>
      </c>
      <c r="G48" s="219" t="s">
        <v>103</v>
      </c>
      <c r="H48" s="167">
        <v>18550000</v>
      </c>
      <c r="I48" s="47" t="s">
        <v>19</v>
      </c>
      <c r="J48" s="184" t="s">
        <v>192</v>
      </c>
      <c r="K48" s="220" t="s">
        <v>193</v>
      </c>
      <c r="L48" s="177"/>
      <c r="M48" s="177"/>
    </row>
    <row r="49" spans="1:13" ht="38.25">
      <c r="A49" s="219">
        <v>3</v>
      </c>
      <c r="B49" s="219">
        <v>3</v>
      </c>
      <c r="C49" s="16" t="s">
        <v>104</v>
      </c>
      <c r="D49" s="16" t="s">
        <v>94</v>
      </c>
      <c r="E49" s="17" t="s">
        <v>105</v>
      </c>
      <c r="F49" s="16" t="s">
        <v>106</v>
      </c>
      <c r="G49" s="219" t="s">
        <v>53</v>
      </c>
      <c r="H49" s="167">
        <v>7200000</v>
      </c>
      <c r="I49" s="47" t="s">
        <v>31</v>
      </c>
      <c r="J49" s="184" t="s">
        <v>192</v>
      </c>
      <c r="K49" s="220" t="s">
        <v>193</v>
      </c>
      <c r="L49" s="177"/>
      <c r="M49" s="177"/>
    </row>
    <row r="50" spans="1:13" ht="38.25">
      <c r="A50" s="219">
        <v>3</v>
      </c>
      <c r="B50" s="219">
        <v>4</v>
      </c>
      <c r="C50" s="16" t="s">
        <v>107</v>
      </c>
      <c r="D50" s="16" t="s">
        <v>108</v>
      </c>
      <c r="E50" s="17" t="s">
        <v>109</v>
      </c>
      <c r="F50" s="16" t="s">
        <v>110</v>
      </c>
      <c r="G50" s="219" t="s">
        <v>53</v>
      </c>
      <c r="H50" s="167">
        <v>3900000</v>
      </c>
      <c r="I50" s="47" t="s">
        <v>1</v>
      </c>
      <c r="J50" s="184" t="s">
        <v>192</v>
      </c>
      <c r="K50" s="220" t="s">
        <v>193</v>
      </c>
      <c r="L50" s="177"/>
      <c r="M50" s="177"/>
    </row>
    <row r="51" spans="1:13" ht="38.25">
      <c r="A51" s="219">
        <v>3</v>
      </c>
      <c r="B51" s="219">
        <v>5</v>
      </c>
      <c r="C51" s="16" t="s">
        <v>111</v>
      </c>
      <c r="D51" s="16" t="s">
        <v>80</v>
      </c>
      <c r="E51" s="17" t="s">
        <v>109</v>
      </c>
      <c r="F51" s="16" t="s">
        <v>110</v>
      </c>
      <c r="G51" s="219" t="s">
        <v>53</v>
      </c>
      <c r="H51" s="167">
        <v>3900000</v>
      </c>
      <c r="I51" s="46" t="s">
        <v>31</v>
      </c>
      <c r="J51" s="184" t="s">
        <v>192</v>
      </c>
      <c r="K51" s="220" t="s">
        <v>193</v>
      </c>
      <c r="L51" s="177"/>
      <c r="M51" s="177"/>
    </row>
    <row r="52" spans="1:13" ht="38.25">
      <c r="A52" s="219">
        <v>3</v>
      </c>
      <c r="B52" s="219">
        <v>6</v>
      </c>
      <c r="C52" s="168" t="s">
        <v>208</v>
      </c>
      <c r="D52" s="16" t="s">
        <v>92</v>
      </c>
      <c r="E52" s="17" t="s">
        <v>63</v>
      </c>
      <c r="F52" s="16" t="s">
        <v>113</v>
      </c>
      <c r="G52" s="219" t="s">
        <v>53</v>
      </c>
      <c r="H52" s="167">
        <v>20000000</v>
      </c>
      <c r="I52" s="46" t="s">
        <v>31</v>
      </c>
      <c r="J52" s="184" t="s">
        <v>192</v>
      </c>
      <c r="K52" s="220" t="s">
        <v>193</v>
      </c>
      <c r="L52" s="177"/>
      <c r="M52" s="177"/>
    </row>
    <row r="53" spans="1:13" ht="38.25">
      <c r="A53" s="219">
        <v>3</v>
      </c>
      <c r="B53" s="219">
        <v>7</v>
      </c>
      <c r="C53" s="168" t="s">
        <v>114</v>
      </c>
      <c r="D53" s="16" t="s">
        <v>108</v>
      </c>
      <c r="E53" s="17" t="s">
        <v>63</v>
      </c>
      <c r="F53" s="16" t="s">
        <v>115</v>
      </c>
      <c r="G53" s="219" t="s">
        <v>53</v>
      </c>
      <c r="H53" s="167">
        <v>5000000</v>
      </c>
      <c r="I53" s="46" t="s">
        <v>31</v>
      </c>
      <c r="J53" s="184" t="s">
        <v>192</v>
      </c>
      <c r="K53" s="220" t="s">
        <v>193</v>
      </c>
      <c r="L53" s="177"/>
      <c r="M53" s="177"/>
    </row>
    <row r="54" spans="1:13" ht="38.25">
      <c r="A54" s="219">
        <v>3</v>
      </c>
      <c r="B54" s="219">
        <v>8</v>
      </c>
      <c r="C54" s="168" t="s">
        <v>116</v>
      </c>
      <c r="D54" s="16" t="s">
        <v>80</v>
      </c>
      <c r="E54" s="17" t="s">
        <v>63</v>
      </c>
      <c r="F54" s="16" t="s">
        <v>115</v>
      </c>
      <c r="G54" s="219" t="s">
        <v>53</v>
      </c>
      <c r="H54" s="167">
        <v>5000000</v>
      </c>
      <c r="I54" s="46" t="s">
        <v>31</v>
      </c>
      <c r="J54" s="184" t="s">
        <v>192</v>
      </c>
      <c r="K54" s="220" t="s">
        <v>193</v>
      </c>
      <c r="L54" s="177"/>
      <c r="M54" s="177"/>
    </row>
    <row r="55" spans="1:13" ht="25.5">
      <c r="A55" s="219">
        <v>3</v>
      </c>
      <c r="B55" s="219">
        <v>9</v>
      </c>
      <c r="C55" s="168" t="s">
        <v>117</v>
      </c>
      <c r="D55" s="16" t="s">
        <v>92</v>
      </c>
      <c r="E55" s="17" t="s">
        <v>118</v>
      </c>
      <c r="F55" s="16" t="s">
        <v>119</v>
      </c>
      <c r="G55" s="219" t="s">
        <v>53</v>
      </c>
      <c r="H55" s="167">
        <v>10000000</v>
      </c>
      <c r="I55" s="46" t="s">
        <v>31</v>
      </c>
      <c r="J55" s="184" t="s">
        <v>192</v>
      </c>
      <c r="K55" s="220" t="s">
        <v>193</v>
      </c>
      <c r="L55" s="177"/>
      <c r="M55" s="177"/>
    </row>
    <row r="56" spans="1:13" ht="45">
      <c r="A56" s="219">
        <v>3</v>
      </c>
      <c r="B56" s="219">
        <v>10</v>
      </c>
      <c r="C56" s="15" t="s">
        <v>37</v>
      </c>
      <c r="D56" s="16" t="s">
        <v>92</v>
      </c>
      <c r="E56" s="17" t="s">
        <v>63</v>
      </c>
      <c r="F56" s="16" t="s">
        <v>135</v>
      </c>
      <c r="G56" s="219" t="s">
        <v>53</v>
      </c>
      <c r="H56" s="166">
        <v>8640000</v>
      </c>
      <c r="I56" s="184" t="s">
        <v>1</v>
      </c>
      <c r="J56" s="184" t="s">
        <v>192</v>
      </c>
      <c r="K56" s="220" t="s">
        <v>193</v>
      </c>
      <c r="L56" s="177"/>
      <c r="M56" s="177"/>
    </row>
    <row r="57" spans="1:13" ht="45">
      <c r="A57" s="219">
        <v>3</v>
      </c>
      <c r="B57" s="219">
        <v>11</v>
      </c>
      <c r="C57" s="15" t="s">
        <v>136</v>
      </c>
      <c r="D57" s="16" t="s">
        <v>50</v>
      </c>
      <c r="E57" s="17" t="s">
        <v>75</v>
      </c>
      <c r="F57" s="16" t="s">
        <v>120</v>
      </c>
      <c r="G57" s="43" t="s">
        <v>53</v>
      </c>
      <c r="H57" s="167">
        <v>29687000</v>
      </c>
      <c r="I57" s="184" t="s">
        <v>19</v>
      </c>
      <c r="J57" s="184" t="s">
        <v>192</v>
      </c>
      <c r="K57" s="220" t="s">
        <v>193</v>
      </c>
      <c r="L57" s="177"/>
      <c r="M57" s="177"/>
    </row>
    <row r="58" spans="1:13" ht="60">
      <c r="A58" s="219">
        <v>3</v>
      </c>
      <c r="B58" s="219">
        <v>12</v>
      </c>
      <c r="C58" s="15" t="s">
        <v>187</v>
      </c>
      <c r="D58" s="16" t="s">
        <v>50</v>
      </c>
      <c r="E58" s="17" t="s">
        <v>75</v>
      </c>
      <c r="F58" s="16" t="s">
        <v>120</v>
      </c>
      <c r="G58" s="43" t="s">
        <v>53</v>
      </c>
      <c r="H58" s="167">
        <v>2550000</v>
      </c>
      <c r="I58" s="46" t="s">
        <v>209</v>
      </c>
      <c r="J58" s="184" t="s">
        <v>192</v>
      </c>
      <c r="K58" s="220" t="s">
        <v>193</v>
      </c>
      <c r="L58" s="177"/>
      <c r="M58" s="177"/>
    </row>
    <row r="59" spans="1:13" ht="24.75" customHeight="1">
      <c r="A59" s="219"/>
      <c r="B59" s="219"/>
      <c r="C59" s="282" t="s">
        <v>121</v>
      </c>
      <c r="D59" s="283"/>
      <c r="E59" s="283"/>
      <c r="F59" s="283"/>
      <c r="G59" s="284"/>
      <c r="H59" s="238">
        <f>SUM(H47:H58)</f>
        <v>150302000</v>
      </c>
      <c r="I59" s="184"/>
      <c r="J59" s="184"/>
      <c r="K59" s="220"/>
      <c r="L59" s="177"/>
      <c r="M59" s="177"/>
    </row>
    <row r="60" spans="1:13" ht="48" customHeight="1">
      <c r="A60" s="236"/>
      <c r="B60" s="237"/>
      <c r="C60" s="226" t="s">
        <v>190</v>
      </c>
      <c r="D60" s="236"/>
      <c r="E60" s="236"/>
      <c r="F60" s="236"/>
      <c r="G60" s="237"/>
      <c r="H60" s="239" t="s">
        <v>35</v>
      </c>
      <c r="I60" s="184"/>
      <c r="J60" s="184" t="s">
        <v>35</v>
      </c>
      <c r="K60" s="220" t="s">
        <v>35</v>
      </c>
      <c r="L60" s="177"/>
      <c r="M60" s="177"/>
    </row>
    <row r="61" spans="1:13" ht="45">
      <c r="A61" s="219">
        <v>4</v>
      </c>
      <c r="B61" s="43">
        <v>1</v>
      </c>
      <c r="C61" s="15" t="s">
        <v>38</v>
      </c>
      <c r="D61" s="16" t="s">
        <v>92</v>
      </c>
      <c r="E61" s="43" t="s">
        <v>63</v>
      </c>
      <c r="F61" s="16" t="s">
        <v>137</v>
      </c>
      <c r="G61" s="43" t="s">
        <v>124</v>
      </c>
      <c r="H61" s="167">
        <v>4509000</v>
      </c>
      <c r="I61" s="184" t="s">
        <v>1</v>
      </c>
      <c r="J61" s="184" t="s">
        <v>192</v>
      </c>
      <c r="K61" s="220" t="s">
        <v>193</v>
      </c>
      <c r="L61" s="177"/>
      <c r="M61" s="177"/>
    </row>
    <row r="62" spans="1:13" ht="39.75" customHeight="1">
      <c r="A62" s="219">
        <v>4</v>
      </c>
      <c r="B62" s="213">
        <v>2</v>
      </c>
      <c r="C62" s="179" t="s">
        <v>140</v>
      </c>
      <c r="D62" s="16" t="s">
        <v>92</v>
      </c>
      <c r="E62" s="43" t="s">
        <v>63</v>
      </c>
      <c r="F62" s="16" t="s">
        <v>123</v>
      </c>
      <c r="G62" s="43" t="s">
        <v>124</v>
      </c>
      <c r="H62" s="167">
        <v>2276000</v>
      </c>
      <c r="I62" s="49" t="s">
        <v>209</v>
      </c>
      <c r="J62" s="184" t="s">
        <v>192</v>
      </c>
      <c r="K62" s="220" t="s">
        <v>193</v>
      </c>
      <c r="L62" s="177"/>
      <c r="M62" s="177"/>
    </row>
    <row r="63" spans="1:13" ht="33.75">
      <c r="A63" s="219">
        <v>4</v>
      </c>
      <c r="B63" s="43">
        <v>3</v>
      </c>
      <c r="C63" s="179" t="s">
        <v>141</v>
      </c>
      <c r="D63" s="16" t="s">
        <v>50</v>
      </c>
      <c r="E63" s="17" t="s">
        <v>63</v>
      </c>
      <c r="F63" s="16" t="s">
        <v>123</v>
      </c>
      <c r="G63" s="43" t="s">
        <v>124</v>
      </c>
      <c r="H63" s="167">
        <v>17106000</v>
      </c>
      <c r="I63" s="46" t="s">
        <v>1</v>
      </c>
      <c r="J63" s="184" t="s">
        <v>192</v>
      </c>
      <c r="K63" s="220" t="s">
        <v>193</v>
      </c>
      <c r="L63" s="177"/>
      <c r="M63" s="177"/>
    </row>
    <row r="64" spans="1:13" ht="33.75">
      <c r="A64" s="219">
        <v>4</v>
      </c>
      <c r="B64" s="213">
        <v>4</v>
      </c>
      <c r="C64" s="179" t="s">
        <v>142</v>
      </c>
      <c r="D64" s="16" t="s">
        <v>50</v>
      </c>
      <c r="E64" s="17" t="s">
        <v>63</v>
      </c>
      <c r="F64" s="16" t="s">
        <v>123</v>
      </c>
      <c r="G64" s="43" t="s">
        <v>124</v>
      </c>
      <c r="H64" s="167">
        <v>31341000</v>
      </c>
      <c r="I64" s="46" t="s">
        <v>1</v>
      </c>
      <c r="J64" s="184" t="s">
        <v>192</v>
      </c>
      <c r="K64" s="220" t="s">
        <v>193</v>
      </c>
      <c r="L64" s="177"/>
      <c r="M64" s="177"/>
    </row>
    <row r="65" spans="1:13" ht="38.25">
      <c r="A65" s="219">
        <v>4</v>
      </c>
      <c r="B65" s="43">
        <v>5</v>
      </c>
      <c r="C65" s="168" t="s">
        <v>39</v>
      </c>
      <c r="D65" s="16" t="s">
        <v>50</v>
      </c>
      <c r="E65" s="17" t="s">
        <v>70</v>
      </c>
      <c r="F65" s="16" t="s">
        <v>125</v>
      </c>
      <c r="G65" s="219" t="s">
        <v>124</v>
      </c>
      <c r="H65" s="167">
        <v>3480000</v>
      </c>
      <c r="I65" s="184" t="s">
        <v>210</v>
      </c>
      <c r="J65" s="184" t="s">
        <v>192</v>
      </c>
      <c r="K65" s="220" t="s">
        <v>193</v>
      </c>
      <c r="L65" s="177"/>
      <c r="M65" s="177"/>
    </row>
    <row r="66" spans="1:13" ht="51">
      <c r="A66" s="219">
        <v>4</v>
      </c>
      <c r="B66" s="213">
        <v>6</v>
      </c>
      <c r="C66" s="168" t="s">
        <v>40</v>
      </c>
      <c r="D66" s="16" t="s">
        <v>50</v>
      </c>
      <c r="E66" s="17" t="s">
        <v>133</v>
      </c>
      <c r="F66" s="16" t="s">
        <v>138</v>
      </c>
      <c r="G66" s="219" t="s">
        <v>124</v>
      </c>
      <c r="H66" s="167">
        <v>6442000</v>
      </c>
      <c r="I66" s="46" t="s">
        <v>1</v>
      </c>
      <c r="J66" s="184" t="s">
        <v>192</v>
      </c>
      <c r="K66" s="220" t="s">
        <v>193</v>
      </c>
      <c r="L66" s="177"/>
      <c r="M66" s="177"/>
    </row>
    <row r="67" spans="1:13" ht="21" customHeight="1">
      <c r="A67" s="219" t="s">
        <v>35</v>
      </c>
      <c r="B67" s="213"/>
      <c r="C67" s="285" t="s">
        <v>126</v>
      </c>
      <c r="D67" s="286"/>
      <c r="E67" s="286"/>
      <c r="F67" s="286"/>
      <c r="G67" s="287"/>
      <c r="H67" s="238">
        <f>SUM(H61:H66)</f>
        <v>65154000</v>
      </c>
      <c r="I67" s="184"/>
      <c r="J67" s="184" t="s">
        <v>192</v>
      </c>
      <c r="K67" s="220" t="s">
        <v>193</v>
      </c>
      <c r="L67" s="177"/>
      <c r="M67" s="177"/>
    </row>
    <row r="68" spans="1:13" ht="24.75" customHeight="1">
      <c r="A68" s="236"/>
      <c r="B68" s="237"/>
      <c r="C68" s="240" t="s">
        <v>191</v>
      </c>
      <c r="D68" s="236"/>
      <c r="E68" s="236"/>
      <c r="F68" s="236"/>
      <c r="G68" s="237"/>
      <c r="H68" s="227" t="s">
        <v>35</v>
      </c>
      <c r="I68" s="184"/>
      <c r="J68" s="184" t="s">
        <v>35</v>
      </c>
      <c r="K68" s="220" t="s">
        <v>35</v>
      </c>
      <c r="L68" s="177"/>
      <c r="M68" s="177"/>
    </row>
    <row r="69" spans="1:13" ht="38.25">
      <c r="A69" s="219">
        <v>5</v>
      </c>
      <c r="B69" s="213">
        <v>1</v>
      </c>
      <c r="C69" s="168" t="s">
        <v>0</v>
      </c>
      <c r="D69" s="16" t="s">
        <v>50</v>
      </c>
      <c r="E69" s="17" t="s">
        <v>72</v>
      </c>
      <c r="F69" s="16" t="s">
        <v>128</v>
      </c>
      <c r="G69" s="219" t="s">
        <v>53</v>
      </c>
      <c r="H69" s="167">
        <v>3000000</v>
      </c>
      <c r="I69" s="184" t="s">
        <v>1</v>
      </c>
      <c r="J69" s="184" t="s">
        <v>192</v>
      </c>
      <c r="K69" s="220" t="s">
        <v>193</v>
      </c>
      <c r="L69" s="177"/>
      <c r="M69" s="177"/>
    </row>
    <row r="70" spans="1:13" ht="19.5" customHeight="1">
      <c r="A70" s="241"/>
      <c r="B70" s="269" t="s">
        <v>129</v>
      </c>
      <c r="C70" s="270"/>
      <c r="D70" s="270"/>
      <c r="E70" s="270"/>
      <c r="F70" s="270"/>
      <c r="G70" s="271"/>
      <c r="H70" s="227">
        <v>3000000</v>
      </c>
      <c r="I70" s="201"/>
      <c r="J70" s="201"/>
      <c r="K70" s="201"/>
      <c r="L70" s="177"/>
      <c r="M70" s="177"/>
    </row>
    <row r="71" spans="1:13" ht="21" customHeight="1">
      <c r="A71" s="242"/>
      <c r="B71" s="272" t="s">
        <v>196</v>
      </c>
      <c r="C71" s="273"/>
      <c r="D71" s="273"/>
      <c r="E71" s="273"/>
      <c r="F71" s="273"/>
      <c r="G71" s="274"/>
      <c r="H71" s="227">
        <f>H70+H67+H59+H45+H31</f>
        <v>2594035451.4299998</v>
      </c>
      <c r="I71" s="201"/>
      <c r="J71" s="201"/>
      <c r="K71" s="201"/>
      <c r="L71" s="177"/>
      <c r="M71" s="177"/>
    </row>
    <row r="73" spans="1:13">
      <c r="K73" s="244" t="s">
        <v>392</v>
      </c>
    </row>
    <row r="74" spans="1:13">
      <c r="K74" s="244"/>
    </row>
    <row r="75" spans="1:13">
      <c r="K75" s="244"/>
    </row>
    <row r="76" spans="1:13">
      <c r="K76" s="244"/>
    </row>
    <row r="77" spans="1:13">
      <c r="K77" s="244"/>
    </row>
    <row r="78" spans="1:13">
      <c r="K78" s="265" t="s">
        <v>394</v>
      </c>
    </row>
  </sheetData>
  <mergeCells count="18">
    <mergeCell ref="B71:G71"/>
    <mergeCell ref="A7:N7"/>
    <mergeCell ref="B31:G31"/>
    <mergeCell ref="B45:G45"/>
    <mergeCell ref="C59:G59"/>
    <mergeCell ref="C67:G67"/>
    <mergeCell ref="A9:B10"/>
    <mergeCell ref="H9:I9"/>
    <mergeCell ref="K9:M9"/>
    <mergeCell ref="J9:J10"/>
    <mergeCell ref="C9:C10"/>
    <mergeCell ref="D9:D10"/>
    <mergeCell ref="E9:E10"/>
    <mergeCell ref="F9:F10"/>
    <mergeCell ref="G9:G10"/>
    <mergeCell ref="A5:D5"/>
    <mergeCell ref="A6:D6"/>
    <mergeCell ref="B70:G70"/>
  </mergeCells>
  <pageMargins left="0.19685039370078741" right="0.15748031496062992" top="0.35433070866141736" bottom="0.27559055118110237" header="0.19685039370078741" footer="0.11811023622047245"/>
  <pageSetup paperSize="256" scale="85" orientation="landscape" horizontalDpi="4294967293" verticalDpi="0" r:id="rId1"/>
  <rowBreaks count="4" manualBreakCount="4">
    <brk id="25" max="14" man="1"/>
    <brk id="41" max="14" man="1"/>
    <brk id="58" max="14" man="1"/>
    <brk id="7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tabSelected="1" view="pageBreakPreview" topLeftCell="A28" zoomScale="78" zoomScaleNormal="93" zoomScaleSheetLayoutView="78" workbookViewId="0">
      <selection activeCell="I53" sqref="I53"/>
    </sheetView>
  </sheetViews>
  <sheetFormatPr defaultRowHeight="15"/>
  <cols>
    <col min="1" max="1" width="4.7109375" style="99" customWidth="1"/>
    <col min="2" max="2" width="3.7109375" style="99" customWidth="1"/>
    <col min="3" max="3" width="37.5703125" style="99" customWidth="1"/>
    <col min="4" max="4" width="29.85546875" style="99" customWidth="1"/>
    <col min="5" max="5" width="12.5703125" style="99" customWidth="1"/>
    <col min="6" max="6" width="16.7109375" style="99" customWidth="1"/>
    <col min="7" max="7" width="17.140625" style="99" customWidth="1"/>
    <col min="8" max="8" width="16.140625" style="99" bestFit="1" customWidth="1"/>
    <col min="9" max="10" width="16" style="99" bestFit="1" customWidth="1"/>
    <col min="11" max="11" width="9.140625" style="99"/>
    <col min="12" max="12" width="17.7109375" style="99" customWidth="1"/>
    <col min="13" max="13" width="24.140625" style="99" customWidth="1"/>
    <col min="14" max="14" width="9.140625" style="99"/>
    <col min="15" max="16384" width="9.140625" style="101"/>
  </cols>
  <sheetData>
    <row r="1" spans="1:13">
      <c r="C1" s="100" t="s">
        <v>211</v>
      </c>
      <c r="D1" s="100" t="s">
        <v>336</v>
      </c>
    </row>
    <row r="2" spans="1:13">
      <c r="C2" s="100" t="s">
        <v>212</v>
      </c>
      <c r="D2" s="100" t="s">
        <v>213</v>
      </c>
    </row>
    <row r="3" spans="1:13">
      <c r="C3" s="100" t="s">
        <v>214</v>
      </c>
      <c r="D3" s="100" t="s">
        <v>215</v>
      </c>
    </row>
    <row r="4" spans="1:13">
      <c r="C4" s="100"/>
      <c r="D4" s="100"/>
    </row>
    <row r="5" spans="1:13" ht="18">
      <c r="A5" s="299" t="s">
        <v>393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1:13" ht="18">
      <c r="A6" s="299" t="s">
        <v>368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8" spans="1:13">
      <c r="A8" s="300" t="s">
        <v>233</v>
      </c>
      <c r="B8" s="315" t="s">
        <v>234</v>
      </c>
      <c r="C8" s="316"/>
      <c r="D8" s="95" t="s">
        <v>235</v>
      </c>
      <c r="E8" s="300" t="s">
        <v>236</v>
      </c>
      <c r="F8" s="300" t="s">
        <v>237</v>
      </c>
      <c r="G8" s="300" t="s">
        <v>238</v>
      </c>
      <c r="H8" s="305" t="s">
        <v>239</v>
      </c>
      <c r="I8" s="306"/>
      <c r="J8" s="306"/>
      <c r="K8" s="306"/>
      <c r="L8" s="307"/>
      <c r="M8" s="95" t="s">
        <v>240</v>
      </c>
    </row>
    <row r="9" spans="1:13">
      <c r="A9" s="301"/>
      <c r="B9" s="317"/>
      <c r="C9" s="318"/>
      <c r="D9" s="102" t="s">
        <v>241</v>
      </c>
      <c r="E9" s="303"/>
      <c r="F9" s="303"/>
      <c r="G9" s="303"/>
      <c r="H9" s="102" t="s">
        <v>242</v>
      </c>
      <c r="I9" s="95" t="s">
        <v>243</v>
      </c>
      <c r="J9" s="303" t="s">
        <v>244</v>
      </c>
      <c r="K9" s="102" t="s">
        <v>245</v>
      </c>
      <c r="L9" s="300" t="s">
        <v>246</v>
      </c>
      <c r="M9" s="102" t="s">
        <v>247</v>
      </c>
    </row>
    <row r="10" spans="1:13">
      <c r="A10" s="302"/>
      <c r="B10" s="319"/>
      <c r="C10" s="320"/>
      <c r="D10" s="103" t="s">
        <v>248</v>
      </c>
      <c r="E10" s="304"/>
      <c r="F10" s="304"/>
      <c r="G10" s="103" t="s">
        <v>249</v>
      </c>
      <c r="H10" s="103" t="s">
        <v>250</v>
      </c>
      <c r="I10" s="102" t="s">
        <v>251</v>
      </c>
      <c r="J10" s="304"/>
      <c r="K10" s="103" t="s">
        <v>252</v>
      </c>
      <c r="L10" s="304"/>
      <c r="M10" s="103" t="s">
        <v>253</v>
      </c>
    </row>
    <row r="11" spans="1:13">
      <c r="A11" s="104">
        <v>1</v>
      </c>
      <c r="B11" s="140"/>
      <c r="C11" s="146">
        <v>2</v>
      </c>
      <c r="D11" s="104">
        <v>3</v>
      </c>
      <c r="E11" s="104">
        <v>4</v>
      </c>
      <c r="F11" s="104">
        <v>5</v>
      </c>
      <c r="G11" s="104">
        <v>6</v>
      </c>
      <c r="H11" s="104">
        <v>7</v>
      </c>
      <c r="I11" s="104">
        <v>8</v>
      </c>
      <c r="J11" s="104">
        <v>9</v>
      </c>
      <c r="K11" s="104">
        <v>10</v>
      </c>
      <c r="L11" s="104">
        <v>11</v>
      </c>
      <c r="M11" s="104">
        <v>12</v>
      </c>
    </row>
    <row r="12" spans="1:13" ht="15.75">
      <c r="A12" s="54">
        <v>1</v>
      </c>
      <c r="B12" s="142"/>
      <c r="C12" s="129" t="s">
        <v>254</v>
      </c>
      <c r="D12" s="55"/>
      <c r="E12" s="55"/>
      <c r="F12" s="56"/>
      <c r="G12" s="56"/>
      <c r="H12" s="57"/>
      <c r="I12" s="57"/>
      <c r="J12" s="57"/>
      <c r="K12" s="71"/>
      <c r="L12" s="105"/>
      <c r="M12" s="71"/>
    </row>
    <row r="13" spans="1:13" ht="30.75">
      <c r="A13" s="95"/>
      <c r="B13" s="143" t="s">
        <v>360</v>
      </c>
      <c r="C13" s="130" t="s">
        <v>338</v>
      </c>
      <c r="D13" s="96" t="s">
        <v>322</v>
      </c>
      <c r="E13" s="59" t="s">
        <v>265</v>
      </c>
      <c r="F13" s="60" t="s">
        <v>327</v>
      </c>
      <c r="G13" s="60"/>
      <c r="H13" s="62">
        <v>600000000</v>
      </c>
      <c r="I13" s="62"/>
      <c r="J13" s="62"/>
      <c r="K13" s="106"/>
      <c r="L13" s="107">
        <f>H13</f>
        <v>600000000</v>
      </c>
      <c r="M13" s="110" t="s">
        <v>332</v>
      </c>
    </row>
    <row r="14" spans="1:13" ht="30.75">
      <c r="A14" s="95"/>
      <c r="B14" s="143" t="s">
        <v>361</v>
      </c>
      <c r="C14" s="130" t="s">
        <v>339</v>
      </c>
      <c r="D14" s="96" t="s">
        <v>326</v>
      </c>
      <c r="E14" s="59" t="s">
        <v>329</v>
      </c>
      <c r="F14" s="60" t="s">
        <v>327</v>
      </c>
      <c r="G14" s="60"/>
      <c r="H14" s="62">
        <v>150000000</v>
      </c>
      <c r="I14" s="62"/>
      <c r="J14" s="62"/>
      <c r="K14" s="106" t="s">
        <v>35</v>
      </c>
      <c r="L14" s="107" t="s">
        <v>35</v>
      </c>
      <c r="M14" s="110" t="s">
        <v>332</v>
      </c>
    </row>
    <row r="15" spans="1:13" ht="30.75">
      <c r="A15" s="95"/>
      <c r="B15" s="143" t="s">
        <v>362</v>
      </c>
      <c r="C15" s="131" t="s">
        <v>340</v>
      </c>
      <c r="D15" s="96" t="s">
        <v>322</v>
      </c>
      <c r="E15" s="59" t="s">
        <v>274</v>
      </c>
      <c r="F15" s="60" t="s">
        <v>327</v>
      </c>
      <c r="G15" s="60"/>
      <c r="H15" s="62">
        <v>200000000</v>
      </c>
      <c r="I15" s="62"/>
      <c r="J15" s="62"/>
      <c r="K15" s="106"/>
      <c r="L15" s="107">
        <f t="shared" ref="L15:L19" si="0">H15</f>
        <v>200000000</v>
      </c>
      <c r="M15" s="110" t="s">
        <v>332</v>
      </c>
    </row>
    <row r="16" spans="1:13" ht="30.75">
      <c r="A16" s="95"/>
      <c r="B16" s="143" t="s">
        <v>363</v>
      </c>
      <c r="C16" s="131" t="s">
        <v>341</v>
      </c>
      <c r="D16" s="96" t="s">
        <v>322</v>
      </c>
      <c r="E16" s="59" t="s">
        <v>274</v>
      </c>
      <c r="F16" s="60" t="s">
        <v>328</v>
      </c>
      <c r="G16" s="60"/>
      <c r="H16" s="62">
        <v>200000000</v>
      </c>
      <c r="I16" s="62"/>
      <c r="J16" s="62"/>
      <c r="K16" s="106"/>
      <c r="L16" s="107">
        <f t="shared" si="0"/>
        <v>200000000</v>
      </c>
      <c r="M16" s="110" t="s">
        <v>332</v>
      </c>
    </row>
    <row r="17" spans="1:14" ht="30.75">
      <c r="A17" s="95"/>
      <c r="B17" s="143" t="s">
        <v>364</v>
      </c>
      <c r="C17" s="131" t="s">
        <v>343</v>
      </c>
      <c r="D17" s="96" t="s">
        <v>323</v>
      </c>
      <c r="E17" s="59" t="s">
        <v>330</v>
      </c>
      <c r="F17" s="60" t="s">
        <v>328</v>
      </c>
      <c r="G17" s="60"/>
      <c r="H17" s="62">
        <v>60000000</v>
      </c>
      <c r="I17" s="62"/>
      <c r="J17" s="62"/>
      <c r="K17" s="106"/>
      <c r="L17" s="107">
        <f t="shared" si="0"/>
        <v>60000000</v>
      </c>
      <c r="M17" s="110" t="s">
        <v>332</v>
      </c>
    </row>
    <row r="18" spans="1:14" ht="30.75">
      <c r="A18" s="54"/>
      <c r="B18" s="145" t="s">
        <v>365</v>
      </c>
      <c r="C18" s="131" t="s">
        <v>342</v>
      </c>
      <c r="D18" s="98" t="s">
        <v>324</v>
      </c>
      <c r="E18" s="55" t="s">
        <v>329</v>
      </c>
      <c r="F18" s="56" t="s">
        <v>328</v>
      </c>
      <c r="G18" s="56"/>
      <c r="H18" s="57">
        <v>200000000</v>
      </c>
      <c r="I18" s="57"/>
      <c r="J18" s="57"/>
      <c r="K18" s="71"/>
      <c r="L18" s="105">
        <f t="shared" si="0"/>
        <v>200000000</v>
      </c>
      <c r="M18" s="148" t="s">
        <v>332</v>
      </c>
    </row>
    <row r="19" spans="1:14" ht="30.75">
      <c r="A19" s="54"/>
      <c r="B19" s="145" t="s">
        <v>366</v>
      </c>
      <c r="C19" s="130" t="s">
        <v>344</v>
      </c>
      <c r="D19" s="98" t="s">
        <v>325</v>
      </c>
      <c r="E19" s="55" t="s">
        <v>331</v>
      </c>
      <c r="F19" s="56" t="s">
        <v>328</v>
      </c>
      <c r="G19" s="56"/>
      <c r="H19" s="57">
        <v>150000000</v>
      </c>
      <c r="I19" s="57"/>
      <c r="J19" s="57"/>
      <c r="K19" s="71"/>
      <c r="L19" s="105">
        <f t="shared" si="0"/>
        <v>150000000</v>
      </c>
      <c r="M19" s="148" t="s">
        <v>332</v>
      </c>
    </row>
    <row r="20" spans="1:14" ht="15.75">
      <c r="A20" s="54">
        <v>2</v>
      </c>
      <c r="B20" s="142"/>
      <c r="C20" s="132" t="s">
        <v>263</v>
      </c>
      <c r="D20" s="56"/>
      <c r="E20" s="56"/>
      <c r="F20" s="55"/>
      <c r="G20" s="69"/>
      <c r="H20" s="70"/>
      <c r="I20" s="71"/>
      <c r="J20" s="57"/>
      <c r="K20" s="71"/>
      <c r="L20" s="108"/>
      <c r="M20" s="149"/>
    </row>
    <row r="21" spans="1:14" ht="45">
      <c r="A21" s="58"/>
      <c r="B21" s="143" t="s">
        <v>360</v>
      </c>
      <c r="C21" s="133" t="s">
        <v>345</v>
      </c>
      <c r="D21" s="59" t="s">
        <v>268</v>
      </c>
      <c r="E21" s="59" t="s">
        <v>269</v>
      </c>
      <c r="F21" s="59" t="s">
        <v>92</v>
      </c>
      <c r="G21" s="72" t="s">
        <v>270</v>
      </c>
      <c r="H21" s="74">
        <v>1080000000</v>
      </c>
      <c r="I21" s="62"/>
      <c r="J21" s="62"/>
      <c r="K21" s="106"/>
      <c r="L21" s="109">
        <f>H21</f>
        <v>1080000000</v>
      </c>
      <c r="M21" s="110" t="s">
        <v>334</v>
      </c>
      <c r="N21" s="111"/>
    </row>
    <row r="22" spans="1:14" ht="45">
      <c r="A22" s="58"/>
      <c r="B22" s="143" t="s">
        <v>361</v>
      </c>
      <c r="C22" s="133" t="s">
        <v>346</v>
      </c>
      <c r="D22" s="59" t="s">
        <v>271</v>
      </c>
      <c r="E22" s="59" t="s">
        <v>272</v>
      </c>
      <c r="F22" s="59" t="s">
        <v>92</v>
      </c>
      <c r="G22" s="72" t="s">
        <v>270</v>
      </c>
      <c r="H22" s="74">
        <v>25000000</v>
      </c>
      <c r="I22" s="62"/>
      <c r="J22" s="62"/>
      <c r="K22" s="106"/>
      <c r="L22" s="109">
        <f>H22</f>
        <v>25000000</v>
      </c>
      <c r="M22" s="110" t="s">
        <v>334</v>
      </c>
      <c r="N22" s="111"/>
    </row>
    <row r="23" spans="1:14" ht="15.75">
      <c r="A23" s="63"/>
      <c r="B23" s="144" t="s">
        <v>35</v>
      </c>
      <c r="C23" s="134"/>
      <c r="D23" s="65" t="s">
        <v>273</v>
      </c>
      <c r="E23" s="65"/>
      <c r="F23" s="65"/>
      <c r="G23" s="68"/>
      <c r="H23" s="73"/>
      <c r="I23" s="67"/>
      <c r="J23" s="67"/>
      <c r="K23" s="112"/>
      <c r="L23" s="113"/>
      <c r="M23" s="150" t="s">
        <v>35</v>
      </c>
      <c r="N23" s="111"/>
    </row>
    <row r="24" spans="1:14" ht="30" customHeight="1">
      <c r="A24" s="58"/>
      <c r="B24" s="143" t="s">
        <v>362</v>
      </c>
      <c r="C24" s="135" t="s">
        <v>320</v>
      </c>
      <c r="D24" s="321" t="s">
        <v>264</v>
      </c>
      <c r="E24" s="59" t="s">
        <v>274</v>
      </c>
      <c r="F24" s="59" t="s">
        <v>266</v>
      </c>
      <c r="G24" s="72" t="s">
        <v>267</v>
      </c>
      <c r="H24" s="74">
        <v>10000000</v>
      </c>
      <c r="I24" s="62"/>
      <c r="J24" s="62"/>
      <c r="K24" s="106"/>
      <c r="L24" s="109">
        <f>H24</f>
        <v>10000000</v>
      </c>
      <c r="M24" s="110" t="s">
        <v>334</v>
      </c>
      <c r="N24" s="111"/>
    </row>
    <row r="25" spans="1:14" ht="9" customHeight="1">
      <c r="A25" s="63"/>
      <c r="B25" s="144"/>
      <c r="C25" s="134"/>
      <c r="D25" s="322"/>
      <c r="E25" s="65"/>
      <c r="F25" s="65"/>
      <c r="G25" s="68"/>
      <c r="H25" s="73"/>
      <c r="I25" s="67"/>
      <c r="J25" s="67"/>
      <c r="K25" s="112"/>
      <c r="L25" s="113"/>
      <c r="M25" s="150"/>
      <c r="N25" s="111"/>
    </row>
    <row r="26" spans="1:14" ht="30">
      <c r="A26" s="58"/>
      <c r="B26" s="143" t="s">
        <v>363</v>
      </c>
      <c r="C26" s="133" t="s">
        <v>347</v>
      </c>
      <c r="D26" s="59" t="s">
        <v>255</v>
      </c>
      <c r="E26" s="59" t="s">
        <v>258</v>
      </c>
      <c r="F26" s="60" t="s">
        <v>92</v>
      </c>
      <c r="G26" s="61" t="s">
        <v>259</v>
      </c>
      <c r="H26" s="62" t="s">
        <v>35</v>
      </c>
      <c r="I26" s="62">
        <v>1500000000</v>
      </c>
      <c r="J26" s="62"/>
      <c r="K26" s="106"/>
      <c r="L26" s="109">
        <f>I26</f>
        <v>1500000000</v>
      </c>
      <c r="M26" s="311" t="s">
        <v>256</v>
      </c>
    </row>
    <row r="27" spans="1:14" ht="15.75">
      <c r="A27" s="63"/>
      <c r="B27" s="144"/>
      <c r="C27" s="134"/>
      <c r="D27" s="65" t="s">
        <v>257</v>
      </c>
      <c r="E27" s="65"/>
      <c r="F27" s="64"/>
      <c r="G27" s="66"/>
      <c r="H27" s="67"/>
      <c r="I27" s="67"/>
      <c r="J27" s="67"/>
      <c r="K27" s="112"/>
      <c r="L27" s="113"/>
      <c r="M27" s="312"/>
    </row>
    <row r="28" spans="1:14" ht="30">
      <c r="A28" s="58"/>
      <c r="B28" s="143" t="s">
        <v>364</v>
      </c>
      <c r="C28" s="133" t="s">
        <v>348</v>
      </c>
      <c r="D28" s="59" t="s">
        <v>255</v>
      </c>
      <c r="E28" s="60" t="s">
        <v>261</v>
      </c>
      <c r="F28" s="59" t="s">
        <v>92</v>
      </c>
      <c r="G28" s="72" t="s">
        <v>262</v>
      </c>
      <c r="H28" s="62"/>
      <c r="I28" s="62" t="s">
        <v>35</v>
      </c>
      <c r="J28" s="62">
        <v>4500000000</v>
      </c>
      <c r="K28" s="106"/>
      <c r="L28" s="114">
        <f>J28</f>
        <v>4500000000</v>
      </c>
      <c r="M28" s="311" t="s">
        <v>256</v>
      </c>
    </row>
    <row r="29" spans="1:14" ht="15.75">
      <c r="A29" s="63"/>
      <c r="B29" s="144"/>
      <c r="C29" s="136"/>
      <c r="D29" s="65" t="s">
        <v>257</v>
      </c>
      <c r="E29" s="64"/>
      <c r="F29" s="65"/>
      <c r="G29" s="68"/>
      <c r="H29" s="67"/>
      <c r="I29" s="67"/>
      <c r="J29" s="67"/>
      <c r="K29" s="112"/>
      <c r="L29" s="113"/>
      <c r="M29" s="312"/>
    </row>
    <row r="30" spans="1:14" ht="15.75">
      <c r="A30" s="54">
        <v>3</v>
      </c>
      <c r="B30" s="142"/>
      <c r="C30" s="129" t="s">
        <v>277</v>
      </c>
      <c r="D30" s="55"/>
      <c r="E30" s="55"/>
      <c r="F30" s="55"/>
      <c r="G30" s="69"/>
      <c r="H30" s="75"/>
      <c r="I30" s="57"/>
      <c r="J30" s="57"/>
      <c r="K30" s="71"/>
      <c r="L30" s="108"/>
      <c r="M30" s="149"/>
    </row>
    <row r="31" spans="1:14" ht="15.75">
      <c r="A31" s="58"/>
      <c r="B31" s="143" t="s">
        <v>367</v>
      </c>
      <c r="C31" s="135" t="s">
        <v>349</v>
      </c>
      <c r="D31" s="59" t="s">
        <v>278</v>
      </c>
      <c r="E31" s="59" t="s">
        <v>281</v>
      </c>
      <c r="F31" s="59" t="s">
        <v>282</v>
      </c>
      <c r="G31" s="72" t="s">
        <v>283</v>
      </c>
      <c r="H31" s="74">
        <v>160000000</v>
      </c>
      <c r="I31" s="62"/>
      <c r="J31" s="62"/>
      <c r="K31" s="106"/>
      <c r="L31" s="109">
        <f>H31</f>
        <v>160000000</v>
      </c>
      <c r="M31" s="311" t="s">
        <v>335</v>
      </c>
    </row>
    <row r="32" spans="1:14" ht="15.75">
      <c r="A32" s="63"/>
      <c r="B32" s="144"/>
      <c r="C32" s="134" t="s">
        <v>359</v>
      </c>
      <c r="D32" s="65" t="s">
        <v>276</v>
      </c>
      <c r="E32" s="65"/>
      <c r="F32" s="65"/>
      <c r="G32" s="68"/>
      <c r="H32" s="73"/>
      <c r="I32" s="67"/>
      <c r="J32" s="67"/>
      <c r="K32" s="112"/>
      <c r="L32" s="113"/>
      <c r="M32" s="312"/>
    </row>
    <row r="33" spans="1:14" ht="15.75">
      <c r="A33" s="308" t="s">
        <v>284</v>
      </c>
      <c r="B33" s="143" t="s">
        <v>361</v>
      </c>
      <c r="C33" s="133" t="s">
        <v>350</v>
      </c>
      <c r="D33" s="59" t="s">
        <v>279</v>
      </c>
      <c r="E33" s="59" t="s">
        <v>280</v>
      </c>
      <c r="F33" s="59" t="s">
        <v>285</v>
      </c>
      <c r="G33" s="72" t="s">
        <v>286</v>
      </c>
      <c r="H33" s="74">
        <v>25000000</v>
      </c>
      <c r="I33" s="62"/>
      <c r="J33" s="62"/>
      <c r="K33" s="106"/>
      <c r="L33" s="109">
        <f>H33</f>
        <v>25000000</v>
      </c>
      <c r="M33" s="311" t="s">
        <v>335</v>
      </c>
    </row>
    <row r="34" spans="1:14" ht="15.75">
      <c r="A34" s="309"/>
      <c r="B34" s="144"/>
      <c r="C34" s="137" t="s">
        <v>351</v>
      </c>
      <c r="D34" s="65" t="s">
        <v>288</v>
      </c>
      <c r="E34" s="65"/>
      <c r="F34" s="65"/>
      <c r="G34" s="68"/>
      <c r="H34" s="73"/>
      <c r="I34" s="67"/>
      <c r="J34" s="67"/>
      <c r="K34" s="112"/>
      <c r="L34" s="113"/>
      <c r="M34" s="312"/>
    </row>
    <row r="35" spans="1:14" ht="15.75">
      <c r="A35" s="308"/>
      <c r="B35" s="264" t="s">
        <v>362</v>
      </c>
      <c r="C35" s="139" t="s">
        <v>352</v>
      </c>
      <c r="D35" s="55" t="s">
        <v>278</v>
      </c>
      <c r="E35" s="55" t="s">
        <v>289</v>
      </c>
      <c r="F35" s="55" t="s">
        <v>89</v>
      </c>
      <c r="G35" s="69" t="s">
        <v>275</v>
      </c>
      <c r="H35" s="263"/>
      <c r="I35" s="75">
        <v>20000000</v>
      </c>
      <c r="J35" s="57"/>
      <c r="K35" s="71"/>
      <c r="L35" s="108">
        <f>I35</f>
        <v>20000000</v>
      </c>
      <c r="M35" s="311" t="s">
        <v>335</v>
      </c>
    </row>
    <row r="36" spans="1:14" ht="30">
      <c r="A36" s="309"/>
      <c r="B36" s="144"/>
      <c r="C36" s="136" t="s">
        <v>353</v>
      </c>
      <c r="D36" s="65" t="s">
        <v>276</v>
      </c>
      <c r="E36" s="65"/>
      <c r="F36" s="65"/>
      <c r="G36" s="68"/>
      <c r="H36" s="73"/>
      <c r="I36" s="67"/>
      <c r="J36" s="67"/>
      <c r="K36" s="112"/>
      <c r="L36" s="113"/>
      <c r="M36" s="312"/>
    </row>
    <row r="37" spans="1:14" ht="15.75">
      <c r="A37" s="58"/>
      <c r="B37" s="143" t="s">
        <v>363</v>
      </c>
      <c r="C37" s="135" t="s">
        <v>349</v>
      </c>
      <c r="D37" s="59" t="s">
        <v>278</v>
      </c>
      <c r="E37" s="59" t="s">
        <v>281</v>
      </c>
      <c r="F37" s="59" t="s">
        <v>282</v>
      </c>
      <c r="G37" s="72" t="s">
        <v>283</v>
      </c>
      <c r="H37" s="74">
        <v>160000000</v>
      </c>
      <c r="I37" s="62"/>
      <c r="J37" s="62"/>
      <c r="K37" s="106"/>
      <c r="L37" s="109">
        <f>H37</f>
        <v>160000000</v>
      </c>
      <c r="M37" s="311" t="s">
        <v>335</v>
      </c>
    </row>
    <row r="38" spans="1:14" ht="15.75">
      <c r="A38" s="63"/>
      <c r="B38" s="144"/>
      <c r="C38" s="134" t="s">
        <v>354</v>
      </c>
      <c r="D38" s="65" t="s">
        <v>276</v>
      </c>
      <c r="E38" s="65"/>
      <c r="F38" s="65"/>
      <c r="G38" s="68"/>
      <c r="H38" s="73"/>
      <c r="I38" s="67"/>
      <c r="J38" s="67"/>
      <c r="K38" s="112"/>
      <c r="L38" s="113"/>
      <c r="M38" s="312"/>
    </row>
    <row r="39" spans="1:14" ht="15.75">
      <c r="A39" s="76"/>
      <c r="B39" s="141" t="s">
        <v>364</v>
      </c>
      <c r="C39" s="138" t="s">
        <v>355</v>
      </c>
      <c r="D39" s="77" t="s">
        <v>293</v>
      </c>
      <c r="E39" s="77" t="s">
        <v>294</v>
      </c>
      <c r="F39" s="59" t="s">
        <v>282</v>
      </c>
      <c r="G39" s="78" t="s">
        <v>295</v>
      </c>
      <c r="H39" s="79">
        <v>20000000</v>
      </c>
      <c r="I39" s="80"/>
      <c r="J39" s="80"/>
      <c r="K39" s="116"/>
      <c r="L39" s="117">
        <f>H39</f>
        <v>20000000</v>
      </c>
      <c r="M39" s="311" t="s">
        <v>335</v>
      </c>
      <c r="N39" s="111"/>
    </row>
    <row r="40" spans="1:14" ht="15.75">
      <c r="A40" s="63"/>
      <c r="B40" s="144"/>
      <c r="C40" s="136" t="s">
        <v>356</v>
      </c>
      <c r="D40" s="65" t="s">
        <v>296</v>
      </c>
      <c r="E40" s="65"/>
      <c r="F40" s="65"/>
      <c r="G40" s="68"/>
      <c r="H40" s="73"/>
      <c r="I40" s="67"/>
      <c r="J40" s="67"/>
      <c r="K40" s="112"/>
      <c r="L40" s="113"/>
      <c r="M40" s="312"/>
      <c r="N40" s="111"/>
    </row>
    <row r="41" spans="1:14" ht="29.25" customHeight="1">
      <c r="A41" s="58"/>
      <c r="B41" s="143" t="s">
        <v>365</v>
      </c>
      <c r="C41" s="139" t="s">
        <v>357</v>
      </c>
      <c r="D41" s="56" t="s">
        <v>321</v>
      </c>
      <c r="E41" s="55" t="s">
        <v>333</v>
      </c>
      <c r="F41" s="55" t="s">
        <v>89</v>
      </c>
      <c r="G41" s="69" t="s">
        <v>275</v>
      </c>
      <c r="H41" s="75">
        <v>100000000</v>
      </c>
      <c r="I41" s="57"/>
      <c r="J41" s="57"/>
      <c r="K41" s="71"/>
      <c r="L41" s="108">
        <f>H41</f>
        <v>100000000</v>
      </c>
      <c r="M41" s="151" t="s">
        <v>335</v>
      </c>
      <c r="N41" s="111"/>
    </row>
    <row r="42" spans="1:14" ht="30">
      <c r="A42" s="76"/>
      <c r="B42" s="143"/>
      <c r="C42" s="138" t="s">
        <v>358</v>
      </c>
      <c r="D42" s="115" t="s">
        <v>337</v>
      </c>
      <c r="E42" s="77" t="s">
        <v>280</v>
      </c>
      <c r="F42" s="77" t="s">
        <v>282</v>
      </c>
      <c r="G42" s="78" t="s">
        <v>260</v>
      </c>
      <c r="H42" s="79">
        <v>100000000</v>
      </c>
      <c r="I42" s="80"/>
      <c r="J42" s="80"/>
      <c r="K42" s="116"/>
      <c r="L42" s="117">
        <f>H42</f>
        <v>100000000</v>
      </c>
      <c r="M42" s="151" t="s">
        <v>335</v>
      </c>
      <c r="N42" s="111"/>
    </row>
    <row r="43" spans="1:14" ht="15.75">
      <c r="A43" s="63"/>
      <c r="B43" s="144"/>
      <c r="C43" s="136"/>
      <c r="D43" s="65"/>
      <c r="E43" s="65"/>
      <c r="F43" s="65"/>
      <c r="G43" s="68"/>
      <c r="H43" s="73"/>
      <c r="I43" s="67"/>
      <c r="J43" s="67"/>
      <c r="K43" s="112"/>
      <c r="L43" s="113"/>
      <c r="M43" s="150"/>
    </row>
    <row r="44" spans="1:14" ht="15.75">
      <c r="A44" s="81"/>
      <c r="B44" s="313" t="s">
        <v>297</v>
      </c>
      <c r="C44" s="314"/>
      <c r="D44" s="55"/>
      <c r="E44" s="55"/>
      <c r="F44" s="55"/>
      <c r="G44" s="55"/>
      <c r="H44" s="147">
        <f>SUM(H13:H42)</f>
        <v>3240000000</v>
      </c>
      <c r="I44" s="147">
        <f>SUM(I13:I42)</f>
        <v>1520000000</v>
      </c>
      <c r="J44" s="147">
        <f>SUM(J13:J42)</f>
        <v>4500000000</v>
      </c>
      <c r="K44" s="147" t="s">
        <v>35</v>
      </c>
      <c r="L44" s="147">
        <f>SUM(L13:L42)</f>
        <v>9110000000</v>
      </c>
      <c r="M44" s="71"/>
    </row>
    <row r="45" spans="1:14" ht="15.75">
      <c r="A45" s="82"/>
      <c r="B45" s="82"/>
      <c r="C45" s="83"/>
      <c r="D45" s="83"/>
      <c r="E45" s="83"/>
      <c r="F45" s="83"/>
      <c r="G45" s="83"/>
      <c r="H45" s="84"/>
      <c r="I45" s="84"/>
      <c r="J45" s="84"/>
      <c r="K45" s="101"/>
      <c r="L45" s="101"/>
      <c r="M45" s="118"/>
    </row>
    <row r="46" spans="1:14" ht="15.75">
      <c r="A46" s="82"/>
      <c r="B46" s="82"/>
      <c r="C46" s="83"/>
      <c r="D46" s="83"/>
      <c r="E46" s="83"/>
      <c r="F46" s="83"/>
      <c r="G46" s="83"/>
      <c r="H46" s="84"/>
      <c r="I46" s="85"/>
      <c r="J46" s="85"/>
      <c r="K46" s="298" t="s">
        <v>396</v>
      </c>
      <c r="L46" s="298"/>
      <c r="M46" s="298"/>
      <c r="N46" s="120"/>
    </row>
    <row r="47" spans="1:14" ht="15.75">
      <c r="A47" s="82"/>
      <c r="B47" s="82"/>
      <c r="C47" s="83"/>
      <c r="D47" s="83"/>
      <c r="E47" s="83"/>
      <c r="F47" s="83"/>
      <c r="G47" s="83"/>
      <c r="H47" s="84"/>
      <c r="I47" s="85"/>
      <c r="J47" s="85"/>
      <c r="K47" s="119"/>
      <c r="L47" s="119"/>
      <c r="M47" s="101"/>
      <c r="N47" s="120"/>
    </row>
    <row r="48" spans="1:14" ht="15.75">
      <c r="A48" s="82"/>
      <c r="B48" s="82"/>
      <c r="C48" s="83"/>
      <c r="D48" s="83"/>
      <c r="E48" s="83"/>
      <c r="F48" s="83"/>
      <c r="G48" s="83"/>
      <c r="H48" s="84"/>
      <c r="I48" s="85"/>
      <c r="J48" s="85"/>
      <c r="K48" s="119"/>
      <c r="L48" s="119"/>
      <c r="M48" s="101"/>
      <c r="N48" s="120"/>
    </row>
    <row r="49" spans="1:14" ht="15.75">
      <c r="A49" s="82"/>
      <c r="B49" s="82"/>
      <c r="C49" s="83"/>
      <c r="D49" s="83"/>
      <c r="E49" s="83"/>
      <c r="F49" s="83"/>
      <c r="G49" s="83"/>
      <c r="H49" s="84"/>
      <c r="I49" s="85"/>
      <c r="J49" s="85"/>
      <c r="K49" s="119"/>
      <c r="L49" s="119"/>
      <c r="M49" s="101"/>
      <c r="N49" s="120"/>
    </row>
    <row r="50" spans="1:14" ht="15.75">
      <c r="A50" s="82"/>
      <c r="B50" s="82"/>
      <c r="C50" s="83"/>
      <c r="D50" s="83"/>
      <c r="E50" s="83"/>
      <c r="F50" s="83"/>
      <c r="G50" s="83"/>
      <c r="H50" s="84"/>
      <c r="I50" s="85"/>
      <c r="J50" s="85"/>
      <c r="K50" s="119"/>
      <c r="L50" s="119"/>
      <c r="M50" s="101"/>
      <c r="N50" s="120"/>
    </row>
    <row r="51" spans="1:14" ht="15.75">
      <c r="A51" s="82"/>
      <c r="B51" s="82"/>
      <c r="C51" s="83"/>
      <c r="D51" s="83"/>
      <c r="E51" s="83"/>
      <c r="F51" s="83"/>
      <c r="G51" s="83"/>
      <c r="H51" s="84"/>
      <c r="I51" s="85"/>
      <c r="J51" s="85"/>
      <c r="K51" s="119"/>
      <c r="L51" s="119"/>
      <c r="M51" s="101"/>
      <c r="N51" s="120"/>
    </row>
    <row r="52" spans="1:14" ht="15.75">
      <c r="A52" s="82"/>
      <c r="B52" s="82"/>
      <c r="C52" s="83"/>
      <c r="D52" s="83"/>
      <c r="E52" s="83"/>
      <c r="F52" s="83"/>
      <c r="G52" s="83"/>
      <c r="H52" s="84"/>
      <c r="I52" s="85"/>
      <c r="J52" s="85"/>
      <c r="K52" s="119"/>
      <c r="L52" s="119"/>
      <c r="M52" s="101"/>
      <c r="N52" s="120"/>
    </row>
    <row r="53" spans="1:14" ht="18">
      <c r="A53" s="82"/>
      <c r="B53" s="82"/>
      <c r="C53" s="83"/>
      <c r="D53" s="83"/>
      <c r="E53" s="83"/>
      <c r="F53" s="83"/>
      <c r="G53" s="83"/>
      <c r="H53" s="84"/>
      <c r="I53" s="85"/>
      <c r="J53" s="85"/>
      <c r="K53" s="297" t="s">
        <v>395</v>
      </c>
      <c r="L53" s="297"/>
      <c r="M53" s="297"/>
      <c r="N53" s="120"/>
    </row>
    <row r="54" spans="1:14" ht="15.75">
      <c r="A54" s="82"/>
      <c r="B54" s="82"/>
      <c r="C54" s="83"/>
      <c r="D54" s="83"/>
      <c r="E54" s="83"/>
      <c r="F54" s="83"/>
      <c r="G54" s="83"/>
      <c r="H54" s="84"/>
      <c r="I54" s="85"/>
      <c r="J54" s="85"/>
      <c r="K54" s="118"/>
      <c r="L54" s="121"/>
      <c r="M54" s="118"/>
    </row>
    <row r="55" spans="1:14" ht="15.75">
      <c r="A55" s="82"/>
      <c r="B55" s="82"/>
      <c r="C55" s="83"/>
      <c r="D55" s="83"/>
      <c r="E55" s="83"/>
      <c r="F55" s="83"/>
      <c r="G55" s="83"/>
      <c r="H55" s="84"/>
      <c r="I55" s="85"/>
      <c r="J55" s="85"/>
      <c r="K55" s="118"/>
      <c r="L55" s="121"/>
      <c r="M55" s="118"/>
    </row>
    <row r="56" spans="1:14" ht="15.75">
      <c r="A56" s="82"/>
      <c r="B56" s="82"/>
      <c r="C56" s="83"/>
      <c r="D56" s="83"/>
      <c r="E56" s="83"/>
      <c r="F56" s="83"/>
      <c r="G56" s="83"/>
      <c r="H56" s="84"/>
      <c r="I56" s="85"/>
      <c r="J56" s="85"/>
      <c r="K56" s="118"/>
      <c r="L56" s="121"/>
      <c r="M56" s="118"/>
    </row>
    <row r="57" spans="1:14" ht="15.75">
      <c r="A57" s="82"/>
      <c r="B57" s="82"/>
      <c r="C57" s="83"/>
      <c r="D57" s="83"/>
      <c r="E57" s="83"/>
      <c r="F57" s="83"/>
      <c r="G57" s="83"/>
      <c r="H57" s="84"/>
      <c r="I57" s="85"/>
      <c r="J57" s="85"/>
      <c r="K57" s="118"/>
      <c r="L57" s="121"/>
      <c r="M57" s="118"/>
    </row>
    <row r="58" spans="1:14" ht="15.75">
      <c r="A58" s="82"/>
      <c r="B58" s="82"/>
      <c r="C58" s="83"/>
      <c r="D58" s="83"/>
      <c r="E58" s="83"/>
      <c r="F58" s="83"/>
      <c r="G58" s="83"/>
      <c r="H58" s="84"/>
      <c r="I58" s="85"/>
      <c r="J58" s="85"/>
      <c r="K58" s="118"/>
      <c r="L58" s="121"/>
      <c r="M58" s="118"/>
    </row>
    <row r="59" spans="1:14" ht="15.75">
      <c r="A59" s="82"/>
      <c r="B59" s="82"/>
      <c r="C59" s="83"/>
      <c r="D59" s="83"/>
      <c r="E59" s="83"/>
      <c r="F59" s="83"/>
      <c r="G59" s="83"/>
      <c r="H59" s="84"/>
      <c r="I59" s="85"/>
      <c r="J59" s="85"/>
      <c r="K59" s="118"/>
      <c r="L59" s="121"/>
      <c r="M59" s="118"/>
    </row>
    <row r="60" spans="1:14" ht="15.75">
      <c r="A60" s="82"/>
      <c r="B60" s="82"/>
      <c r="C60" s="83"/>
      <c r="D60" s="83"/>
      <c r="E60" s="83"/>
      <c r="F60" s="83"/>
      <c r="G60" s="83"/>
      <c r="H60" s="84"/>
      <c r="I60" s="85"/>
      <c r="J60" s="85"/>
      <c r="K60" s="118"/>
      <c r="L60" s="121"/>
      <c r="M60" s="118"/>
    </row>
    <row r="61" spans="1:14" ht="15.75">
      <c r="A61" s="82"/>
      <c r="B61" s="82"/>
      <c r="C61" s="83"/>
      <c r="D61" s="83"/>
      <c r="E61" s="83"/>
      <c r="F61" s="83"/>
      <c r="G61" s="83"/>
      <c r="H61" s="84"/>
      <c r="I61" s="85"/>
      <c r="J61" s="85"/>
      <c r="K61" s="118"/>
      <c r="L61" s="121"/>
      <c r="M61" s="118"/>
    </row>
    <row r="62" spans="1:14" ht="15.75">
      <c r="A62" s="82"/>
      <c r="B62" s="82"/>
      <c r="C62" s="83"/>
      <c r="D62" s="83"/>
      <c r="E62" s="83"/>
      <c r="F62" s="83"/>
      <c r="G62" s="83"/>
      <c r="H62" s="84"/>
      <c r="I62" s="85"/>
      <c r="J62" s="85"/>
      <c r="K62" s="118"/>
      <c r="L62" s="121"/>
      <c r="M62" s="118"/>
    </row>
    <row r="63" spans="1:14">
      <c r="A63" s="310"/>
      <c r="B63" s="97"/>
      <c r="C63" s="310"/>
      <c r="D63" s="97"/>
      <c r="E63" s="310"/>
      <c r="F63" s="310"/>
      <c r="G63" s="310"/>
      <c r="H63" s="310"/>
      <c r="I63" s="310"/>
      <c r="J63" s="310"/>
      <c r="K63" s="310"/>
      <c r="L63" s="310"/>
      <c r="M63" s="97"/>
    </row>
    <row r="64" spans="1:14">
      <c r="A64" s="310"/>
      <c r="B64" s="97"/>
      <c r="C64" s="310"/>
      <c r="D64" s="97"/>
      <c r="E64" s="310"/>
      <c r="F64" s="310"/>
      <c r="G64" s="310"/>
      <c r="H64" s="97"/>
      <c r="I64" s="97"/>
      <c r="J64" s="310"/>
      <c r="K64" s="97"/>
      <c r="L64" s="310"/>
      <c r="M64" s="97"/>
    </row>
    <row r="65" spans="1:13">
      <c r="A65" s="310"/>
      <c r="B65" s="97"/>
      <c r="C65" s="310"/>
      <c r="D65" s="97"/>
      <c r="E65" s="310"/>
      <c r="F65" s="310"/>
      <c r="G65" s="97"/>
      <c r="H65" s="97"/>
      <c r="I65" s="97"/>
      <c r="J65" s="310"/>
      <c r="K65" s="97"/>
      <c r="L65" s="310"/>
      <c r="M65" s="97"/>
    </row>
    <row r="66" spans="1:1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</row>
    <row r="67" spans="1:13">
      <c r="A67" s="122"/>
      <c r="B67" s="122"/>
      <c r="C67" s="123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ht="15.75">
      <c r="A68" s="82"/>
      <c r="B68" s="82"/>
      <c r="C68" s="83"/>
      <c r="D68" s="83"/>
      <c r="E68" s="83"/>
      <c r="F68" s="83"/>
      <c r="G68" s="86"/>
      <c r="H68" s="84"/>
      <c r="I68" s="85"/>
      <c r="J68" s="85"/>
      <c r="K68" s="118"/>
      <c r="L68" s="121"/>
      <c r="M68" s="124"/>
    </row>
    <row r="69" spans="1:13" ht="15.75">
      <c r="A69" s="82"/>
      <c r="B69" s="82"/>
      <c r="C69" s="83"/>
      <c r="D69" s="83"/>
      <c r="E69" s="83"/>
      <c r="F69" s="83"/>
      <c r="G69" s="86"/>
      <c r="H69" s="84"/>
      <c r="I69" s="85"/>
      <c r="J69" s="85"/>
      <c r="K69" s="118"/>
      <c r="L69" s="121"/>
      <c r="M69" s="124"/>
    </row>
    <row r="70" spans="1:13" ht="15.75">
      <c r="A70" s="82"/>
      <c r="B70" s="82"/>
      <c r="C70" s="83"/>
      <c r="D70" s="83"/>
      <c r="E70" s="83"/>
      <c r="F70" s="83"/>
      <c r="G70" s="86"/>
      <c r="H70" s="84"/>
      <c r="I70" s="85"/>
      <c r="J70" s="85"/>
      <c r="K70" s="118"/>
      <c r="L70" s="121"/>
      <c r="M70" s="124"/>
    </row>
    <row r="71" spans="1:13" ht="15.75">
      <c r="A71" s="82"/>
      <c r="B71" s="82"/>
      <c r="C71" s="83"/>
      <c r="D71" s="83"/>
      <c r="E71" s="83"/>
      <c r="F71" s="83"/>
      <c r="G71" s="86"/>
      <c r="H71" s="84"/>
      <c r="I71" s="85"/>
      <c r="J71" s="85"/>
      <c r="K71" s="118"/>
      <c r="L71" s="121"/>
      <c r="M71" s="124"/>
    </row>
    <row r="72" spans="1:13" ht="15.75">
      <c r="A72" s="82"/>
      <c r="B72" s="82"/>
      <c r="C72" s="310"/>
      <c r="D72" s="310"/>
      <c r="E72" s="310"/>
      <c r="F72" s="310"/>
      <c r="G72" s="310"/>
      <c r="H72" s="85"/>
      <c r="I72" s="85"/>
      <c r="J72" s="85"/>
      <c r="K72" s="118"/>
      <c r="L72" s="121"/>
      <c r="M72" s="124"/>
    </row>
    <row r="73" spans="1:13" ht="15.75">
      <c r="A73" s="125"/>
      <c r="B73" s="125"/>
      <c r="C73" s="125"/>
      <c r="D73" s="125"/>
      <c r="E73" s="125"/>
      <c r="F73" s="125"/>
      <c r="G73" s="125"/>
      <c r="H73" s="126"/>
      <c r="I73" s="126"/>
      <c r="J73" s="126"/>
      <c r="K73" s="125"/>
      <c r="L73" s="125"/>
      <c r="M73" s="125"/>
    </row>
    <row r="74" spans="1:13" ht="16.5">
      <c r="A74" s="125"/>
      <c r="B74" s="125"/>
      <c r="C74" s="125"/>
      <c r="D74" s="125"/>
      <c r="E74" s="125"/>
      <c r="F74" s="125"/>
      <c r="G74" s="125"/>
      <c r="H74" s="119"/>
      <c r="I74" s="119"/>
      <c r="J74" s="119"/>
      <c r="K74" s="120"/>
      <c r="L74" s="120"/>
      <c r="M74" s="125"/>
    </row>
    <row r="75" spans="1:13" ht="16.5">
      <c r="A75" s="125"/>
      <c r="B75" s="125"/>
      <c r="C75" s="125"/>
      <c r="D75" s="125"/>
      <c r="E75" s="125"/>
      <c r="F75" s="127"/>
      <c r="G75" s="127"/>
      <c r="H75" s="119"/>
      <c r="I75" s="119"/>
      <c r="J75" s="119"/>
      <c r="K75" s="120"/>
      <c r="L75" s="120"/>
      <c r="M75" s="125"/>
    </row>
    <row r="76" spans="1:13" ht="16.5">
      <c r="A76" s="125"/>
      <c r="B76" s="125"/>
      <c r="C76" s="125"/>
      <c r="D76" s="125"/>
      <c r="E76" s="125"/>
      <c r="F76" s="125"/>
      <c r="G76" s="125"/>
      <c r="H76" s="119"/>
      <c r="I76" s="119"/>
      <c r="J76" s="119"/>
      <c r="K76" s="120"/>
      <c r="L76" s="120"/>
      <c r="M76" s="125"/>
    </row>
    <row r="77" spans="1:13" ht="16.5">
      <c r="A77" s="125"/>
      <c r="B77" s="125"/>
      <c r="C77" s="125"/>
      <c r="D77" s="125"/>
      <c r="E77" s="125"/>
      <c r="F77" s="125"/>
      <c r="G77" s="125"/>
      <c r="H77" s="119"/>
      <c r="I77" s="119"/>
      <c r="J77" s="119"/>
      <c r="K77" s="120"/>
      <c r="L77" s="120"/>
      <c r="M77" s="125"/>
    </row>
    <row r="78" spans="1:13" ht="16.5">
      <c r="A78" s="125"/>
      <c r="B78" s="125"/>
      <c r="C78" s="125"/>
      <c r="D78" s="125"/>
      <c r="E78" s="125"/>
      <c r="F78" s="125"/>
      <c r="G78" s="125"/>
      <c r="H78" s="119"/>
      <c r="I78" s="119"/>
      <c r="J78" s="119"/>
      <c r="K78" s="120"/>
      <c r="L78" s="120"/>
      <c r="M78" s="125"/>
    </row>
    <row r="79" spans="1:13">
      <c r="H79" s="128"/>
      <c r="I79" s="128"/>
      <c r="J79" s="128"/>
    </row>
    <row r="80" spans="1:13">
      <c r="H80" s="128"/>
      <c r="I80" s="128"/>
      <c r="J80" s="128"/>
    </row>
    <row r="81" spans="8:10">
      <c r="H81" s="128"/>
      <c r="I81" s="128"/>
      <c r="J81" s="128"/>
    </row>
    <row r="82" spans="8:10">
      <c r="H82" s="128"/>
      <c r="I82" s="128"/>
      <c r="J82" s="128"/>
    </row>
    <row r="83" spans="8:10">
      <c r="H83" s="128"/>
      <c r="I83" s="128"/>
      <c r="J83" s="128"/>
    </row>
    <row r="84" spans="8:10">
      <c r="H84" s="128"/>
      <c r="I84" s="128"/>
      <c r="J84" s="128"/>
    </row>
    <row r="85" spans="8:10">
      <c r="H85" s="128"/>
      <c r="I85" s="128"/>
      <c r="J85" s="128"/>
    </row>
    <row r="86" spans="8:10">
      <c r="H86" s="128"/>
      <c r="I86" s="128"/>
      <c r="J86" s="128"/>
    </row>
    <row r="87" spans="8:10">
      <c r="H87" s="128"/>
      <c r="I87" s="128"/>
      <c r="J87" s="128"/>
    </row>
    <row r="88" spans="8:10">
      <c r="H88" s="128"/>
      <c r="I88" s="128"/>
      <c r="J88" s="128"/>
    </row>
    <row r="89" spans="8:10">
      <c r="H89" s="128"/>
      <c r="I89" s="128"/>
      <c r="J89" s="128"/>
    </row>
    <row r="90" spans="8:10">
      <c r="H90" s="128"/>
      <c r="I90" s="128"/>
      <c r="J90" s="128"/>
    </row>
  </sheetData>
  <mergeCells count="32">
    <mergeCell ref="C72:G72"/>
    <mergeCell ref="F63:F65"/>
    <mergeCell ref="M39:M40"/>
    <mergeCell ref="B44:C44"/>
    <mergeCell ref="B8:C10"/>
    <mergeCell ref="M26:M27"/>
    <mergeCell ref="M28:M29"/>
    <mergeCell ref="M31:M32"/>
    <mergeCell ref="M33:M34"/>
    <mergeCell ref="M35:M36"/>
    <mergeCell ref="M37:M38"/>
    <mergeCell ref="D24:D25"/>
    <mergeCell ref="A63:A65"/>
    <mergeCell ref="C63:C65"/>
    <mergeCell ref="E63:E65"/>
    <mergeCell ref="G63:G64"/>
    <mergeCell ref="H63:L63"/>
    <mergeCell ref="J64:J65"/>
    <mergeCell ref="L64:L65"/>
    <mergeCell ref="K53:M53"/>
    <mergeCell ref="K46:M46"/>
    <mergeCell ref="A5:M5"/>
    <mergeCell ref="A6:M6"/>
    <mergeCell ref="A8:A10"/>
    <mergeCell ref="E8:E10"/>
    <mergeCell ref="F8:F10"/>
    <mergeCell ref="G8:G9"/>
    <mergeCell ref="H8:L8"/>
    <mergeCell ref="J9:J10"/>
    <mergeCell ref="L9:L10"/>
    <mergeCell ref="A33:A34"/>
    <mergeCell ref="A35:A36"/>
  </mergeCells>
  <pageMargins left="0.31496062992125984" right="0.27559055118110237" top="0.74803149606299213" bottom="0.74803149606299213" header="0.31496062992125984" footer="0.31496062992125984"/>
  <pageSetup paperSize="5" scale="69" orientation="landscape" horizontalDpi="4294967293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view="pageBreakPreview" topLeftCell="A16" zoomScale="96" zoomScaleSheetLayoutView="96" workbookViewId="0">
      <selection activeCell="B25" sqref="B25:B78"/>
    </sheetView>
  </sheetViews>
  <sheetFormatPr defaultRowHeight="15"/>
  <cols>
    <col min="1" max="1" width="4.140625" style="188" customWidth="1"/>
    <col min="2" max="2" width="32.28515625" style="101" bestFit="1" customWidth="1"/>
    <col min="3" max="3" width="16.5703125" style="101" customWidth="1"/>
    <col min="4" max="4" width="22" style="101" customWidth="1"/>
    <col min="5" max="5" width="28.7109375" style="202" customWidth="1"/>
    <col min="6" max="6" width="14.42578125" style="101" customWidth="1"/>
    <col min="7" max="8" width="9.140625" style="101"/>
    <col min="9" max="9" width="10.85546875" style="101" customWidth="1"/>
    <col min="10" max="16384" width="9.140625" style="101"/>
  </cols>
  <sheetData>
    <row r="1" spans="1:6">
      <c r="A1" s="185"/>
      <c r="B1" s="169"/>
      <c r="C1" s="169"/>
      <c r="D1" s="169"/>
      <c r="E1" s="185"/>
      <c r="F1" s="169"/>
    </row>
    <row r="2" spans="1:6" ht="26.25" customHeight="1">
      <c r="A2" s="185"/>
      <c r="B2" s="169" t="s">
        <v>217</v>
      </c>
      <c r="C2" s="169" t="s">
        <v>43</v>
      </c>
      <c r="D2" s="169" t="s">
        <v>219</v>
      </c>
      <c r="E2" s="185" t="s">
        <v>220</v>
      </c>
      <c r="F2" s="169" t="s">
        <v>221</v>
      </c>
    </row>
    <row r="3" spans="1:6" ht="21" customHeight="1">
      <c r="A3" s="185" t="s">
        <v>216</v>
      </c>
      <c r="B3" s="169" t="s">
        <v>218</v>
      </c>
      <c r="C3" s="170"/>
      <c r="D3" s="170"/>
      <c r="E3" s="197"/>
      <c r="F3" s="170"/>
    </row>
    <row r="4" spans="1:6">
      <c r="A4" s="186"/>
      <c r="B4" s="171" t="s">
        <v>35</v>
      </c>
      <c r="C4" s="171"/>
      <c r="D4" s="171"/>
      <c r="E4" s="198"/>
      <c r="F4" s="171"/>
    </row>
    <row r="5" spans="1:6" s="196" customFormat="1" ht="24" customHeight="1">
      <c r="A5" s="185" t="s">
        <v>223</v>
      </c>
      <c r="B5" s="185" t="s">
        <v>224</v>
      </c>
      <c r="C5" s="195"/>
      <c r="D5" s="195"/>
      <c r="E5" s="199"/>
      <c r="F5" s="195"/>
    </row>
    <row r="6" spans="1:6" ht="25.5">
      <c r="A6" s="186" t="s">
        <v>225</v>
      </c>
      <c r="B6" s="171" t="s">
        <v>226</v>
      </c>
      <c r="C6" s="171"/>
      <c r="D6" s="171"/>
      <c r="E6" s="198"/>
      <c r="F6" s="171"/>
    </row>
    <row r="7" spans="1:6">
      <c r="A7" s="186"/>
      <c r="B7" s="171"/>
      <c r="C7" s="171"/>
      <c r="D7" s="171"/>
      <c r="E7" s="198"/>
      <c r="F7" s="171"/>
    </row>
    <row r="8" spans="1:6">
      <c r="A8" s="186"/>
      <c r="B8" s="171"/>
      <c r="C8" s="171"/>
      <c r="D8" s="171"/>
      <c r="E8" s="198"/>
      <c r="F8" s="171"/>
    </row>
    <row r="9" spans="1:6" ht="23.25" customHeight="1">
      <c r="A9" s="186" t="s">
        <v>227</v>
      </c>
      <c r="B9" s="171" t="s">
        <v>228</v>
      </c>
      <c r="C9" s="171"/>
      <c r="D9" s="171"/>
      <c r="E9" s="198"/>
      <c r="F9" s="171"/>
    </row>
    <row r="10" spans="1:6" ht="45">
      <c r="A10" s="186">
        <v>1</v>
      </c>
      <c r="B10" s="172" t="s">
        <v>30</v>
      </c>
      <c r="C10" s="171" t="s">
        <v>92</v>
      </c>
      <c r="D10" s="173">
        <v>50000000</v>
      </c>
      <c r="E10" s="186" t="s">
        <v>377</v>
      </c>
      <c r="F10" s="171"/>
    </row>
    <row r="11" spans="1:6" ht="45">
      <c r="A11" s="186">
        <v>2</v>
      </c>
      <c r="B11" s="172" t="s">
        <v>32</v>
      </c>
      <c r="C11" s="171" t="s">
        <v>92</v>
      </c>
      <c r="D11" s="173">
        <v>250000000</v>
      </c>
      <c r="E11" s="186" t="s">
        <v>377</v>
      </c>
      <c r="F11" s="171"/>
    </row>
    <row r="12" spans="1:6">
      <c r="A12" s="186"/>
      <c r="B12" s="171"/>
      <c r="C12" s="171"/>
      <c r="D12" s="171"/>
      <c r="E12" s="198"/>
      <c r="F12" s="171"/>
    </row>
    <row r="13" spans="1:6" ht="25.5">
      <c r="A13" s="186"/>
      <c r="B13" s="171" t="s">
        <v>375</v>
      </c>
      <c r="C13" s="171"/>
      <c r="D13" s="171"/>
      <c r="E13" s="198"/>
      <c r="F13" s="171"/>
    </row>
    <row r="14" spans="1:6">
      <c r="A14" s="186">
        <v>1</v>
      </c>
      <c r="B14" s="174" t="s">
        <v>104</v>
      </c>
      <c r="C14" s="171" t="s">
        <v>92</v>
      </c>
      <c r="D14" s="175">
        <v>7200000</v>
      </c>
      <c r="E14" s="186" t="s">
        <v>377</v>
      </c>
      <c r="F14" s="171"/>
    </row>
    <row r="15" spans="1:6" ht="25.5">
      <c r="A15" s="186">
        <v>2</v>
      </c>
      <c r="B15" s="174" t="s">
        <v>107</v>
      </c>
      <c r="C15" s="171" t="s">
        <v>92</v>
      </c>
      <c r="D15" s="175">
        <v>3900000</v>
      </c>
      <c r="E15" s="186" t="s">
        <v>377</v>
      </c>
      <c r="F15" s="171"/>
    </row>
    <row r="16" spans="1:6" ht="25.5">
      <c r="A16" s="186">
        <v>3</v>
      </c>
      <c r="B16" s="174" t="s">
        <v>111</v>
      </c>
      <c r="C16" s="171" t="s">
        <v>92</v>
      </c>
      <c r="D16" s="175">
        <v>3900000</v>
      </c>
      <c r="E16" s="186" t="s">
        <v>377</v>
      </c>
      <c r="F16" s="171"/>
    </row>
    <row r="17" spans="1:6" ht="25.5">
      <c r="A17" s="186">
        <v>4</v>
      </c>
      <c r="B17" s="174" t="s">
        <v>208</v>
      </c>
      <c r="C17" s="171" t="s">
        <v>92</v>
      </c>
      <c r="D17" s="175">
        <v>20000000</v>
      </c>
      <c r="E17" s="186" t="s">
        <v>377</v>
      </c>
      <c r="F17" s="171"/>
    </row>
    <row r="18" spans="1:6" ht="15.75" customHeight="1">
      <c r="A18" s="186">
        <v>5</v>
      </c>
      <c r="B18" s="174" t="s">
        <v>114</v>
      </c>
      <c r="C18" s="171" t="s">
        <v>92</v>
      </c>
      <c r="D18" s="175">
        <v>5000000</v>
      </c>
      <c r="E18" s="186" t="s">
        <v>377</v>
      </c>
      <c r="F18" s="171"/>
    </row>
    <row r="19" spans="1:6" ht="25.5">
      <c r="A19" s="186">
        <v>6</v>
      </c>
      <c r="B19" s="174" t="s">
        <v>116</v>
      </c>
      <c r="C19" s="171" t="s">
        <v>92</v>
      </c>
      <c r="D19" s="175">
        <v>5000000</v>
      </c>
      <c r="E19" s="186" t="s">
        <v>377</v>
      </c>
      <c r="F19" s="171"/>
    </row>
    <row r="20" spans="1:6">
      <c r="A20" s="186" t="s">
        <v>35</v>
      </c>
      <c r="B20" s="171" t="s">
        <v>35</v>
      </c>
      <c r="C20" s="171"/>
      <c r="D20" s="171"/>
      <c r="E20" s="198"/>
      <c r="F20" s="171"/>
    </row>
    <row r="21" spans="1:6" ht="25.5">
      <c r="A21" s="186"/>
      <c r="B21" s="171" t="s">
        <v>376</v>
      </c>
      <c r="C21" s="171"/>
      <c r="D21" s="171"/>
      <c r="E21" s="198"/>
      <c r="F21" s="171"/>
    </row>
    <row r="22" spans="1:6">
      <c r="A22" s="186"/>
      <c r="B22" s="323" t="s">
        <v>378</v>
      </c>
      <c r="C22" s="324"/>
      <c r="D22" s="189">
        <f>SUM(D3:D20)</f>
        <v>345000000</v>
      </c>
      <c r="E22" s="198"/>
      <c r="F22" s="171"/>
    </row>
    <row r="23" spans="1:6">
      <c r="A23" s="186"/>
      <c r="B23" s="171"/>
      <c r="C23" s="171"/>
      <c r="D23" s="171"/>
      <c r="E23" s="198"/>
      <c r="F23" s="171"/>
    </row>
    <row r="24" spans="1:6" s="196" customFormat="1" ht="23.25" customHeight="1">
      <c r="A24" s="185" t="s">
        <v>231</v>
      </c>
      <c r="B24" s="185" t="s">
        <v>232</v>
      </c>
      <c r="C24" s="195"/>
      <c r="D24" s="195"/>
      <c r="E24" s="199"/>
      <c r="F24" s="195"/>
    </row>
    <row r="25" spans="1:6" ht="36.75" customHeight="1">
      <c r="A25" s="186" t="s">
        <v>225</v>
      </c>
      <c r="B25" s="180" t="s">
        <v>2</v>
      </c>
      <c r="C25" s="171"/>
      <c r="D25" s="190">
        <f>SUM(D26:D43)</f>
        <v>684079648</v>
      </c>
      <c r="E25" s="198"/>
      <c r="F25" s="171"/>
    </row>
    <row r="26" spans="1:6" ht="30">
      <c r="A26" s="186">
        <v>1</v>
      </c>
      <c r="B26" s="181" t="s">
        <v>3</v>
      </c>
      <c r="C26" s="16" t="s">
        <v>50</v>
      </c>
      <c r="D26" s="176">
        <v>300000000</v>
      </c>
      <c r="E26" s="186" t="s">
        <v>377</v>
      </c>
      <c r="F26" s="171"/>
    </row>
    <row r="27" spans="1:6" ht="30">
      <c r="A27" s="186">
        <v>2</v>
      </c>
      <c r="B27" s="15" t="s">
        <v>4</v>
      </c>
      <c r="C27" s="16" t="s">
        <v>50</v>
      </c>
      <c r="D27" s="166">
        <v>72000000</v>
      </c>
      <c r="E27" s="186" t="s">
        <v>377</v>
      </c>
      <c r="F27" s="171"/>
    </row>
    <row r="28" spans="1:6" ht="21.75" customHeight="1">
      <c r="A28" s="186">
        <v>3</v>
      </c>
      <c r="B28" s="15" t="s">
        <v>5</v>
      </c>
      <c r="C28" s="16" t="s">
        <v>50</v>
      </c>
      <c r="D28" s="166">
        <v>55800000</v>
      </c>
      <c r="E28" s="186" t="s">
        <v>377</v>
      </c>
      <c r="F28" s="171"/>
    </row>
    <row r="29" spans="1:6" ht="30">
      <c r="A29" s="186">
        <v>4</v>
      </c>
      <c r="B29" s="15" t="s">
        <v>55</v>
      </c>
      <c r="C29" s="16" t="s">
        <v>50</v>
      </c>
      <c r="D29" s="166">
        <v>10773648</v>
      </c>
      <c r="E29" s="186" t="s">
        <v>377</v>
      </c>
      <c r="F29" s="171"/>
    </row>
    <row r="30" spans="1:6" ht="30.75" customHeight="1">
      <c r="A30" s="186">
        <v>5</v>
      </c>
      <c r="B30" s="15" t="s">
        <v>6</v>
      </c>
      <c r="C30" s="16" t="s">
        <v>50</v>
      </c>
      <c r="D30" s="166">
        <v>64000000</v>
      </c>
      <c r="E30" s="186" t="s">
        <v>377</v>
      </c>
      <c r="F30" s="171"/>
    </row>
    <row r="31" spans="1:6" ht="25.5" customHeight="1">
      <c r="A31" s="186">
        <v>6</v>
      </c>
      <c r="B31" s="15" t="s">
        <v>7</v>
      </c>
      <c r="C31" s="16" t="s">
        <v>50</v>
      </c>
      <c r="D31" s="166">
        <v>10774000</v>
      </c>
      <c r="E31" s="186" t="s">
        <v>377</v>
      </c>
      <c r="F31" s="171"/>
    </row>
    <row r="32" spans="1:6" ht="45">
      <c r="A32" s="186">
        <v>7</v>
      </c>
      <c r="B32" s="15" t="s">
        <v>8</v>
      </c>
      <c r="C32" s="16" t="s">
        <v>50</v>
      </c>
      <c r="D32" s="166">
        <v>3780000</v>
      </c>
      <c r="E32" s="186" t="s">
        <v>377</v>
      </c>
      <c r="F32" s="171"/>
    </row>
    <row r="33" spans="1:6" ht="30">
      <c r="A33" s="186">
        <v>8</v>
      </c>
      <c r="B33" s="15" t="s">
        <v>9</v>
      </c>
      <c r="C33" s="16" t="s">
        <v>50</v>
      </c>
      <c r="D33" s="166">
        <v>13000000</v>
      </c>
      <c r="E33" s="186" t="s">
        <v>377</v>
      </c>
      <c r="F33" s="171"/>
    </row>
    <row r="34" spans="1:6" ht="45">
      <c r="A34" s="186">
        <v>9</v>
      </c>
      <c r="B34" s="15" t="s">
        <v>10</v>
      </c>
      <c r="C34" s="16" t="s">
        <v>50</v>
      </c>
      <c r="D34" s="166">
        <v>36612400</v>
      </c>
      <c r="E34" s="186" t="s">
        <v>377</v>
      </c>
      <c r="F34" s="171"/>
    </row>
    <row r="35" spans="1:6" ht="30">
      <c r="A35" s="186">
        <v>10</v>
      </c>
      <c r="B35" s="15" t="s">
        <v>11</v>
      </c>
      <c r="C35" s="16" t="s">
        <v>50</v>
      </c>
      <c r="D35" s="166">
        <v>2990000</v>
      </c>
      <c r="E35" s="186" t="s">
        <v>377</v>
      </c>
      <c r="F35" s="171"/>
    </row>
    <row r="36" spans="1:6" ht="45">
      <c r="A36" s="186">
        <v>11</v>
      </c>
      <c r="B36" s="15" t="s">
        <v>12</v>
      </c>
      <c r="C36" s="16" t="s">
        <v>50</v>
      </c>
      <c r="D36" s="166">
        <v>51854600</v>
      </c>
      <c r="E36" s="186" t="s">
        <v>377</v>
      </c>
      <c r="F36" s="171"/>
    </row>
    <row r="37" spans="1:6" ht="30">
      <c r="A37" s="186">
        <v>12</v>
      </c>
      <c r="B37" s="15" t="s">
        <v>13</v>
      </c>
      <c r="C37" s="16" t="s">
        <v>50</v>
      </c>
      <c r="D37" s="166">
        <v>6660000</v>
      </c>
      <c r="E37" s="186" t="s">
        <v>377</v>
      </c>
      <c r="F37" s="165"/>
    </row>
    <row r="38" spans="1:6" ht="30">
      <c r="A38" s="186">
        <v>13</v>
      </c>
      <c r="B38" s="15" t="s">
        <v>14</v>
      </c>
      <c r="C38" s="16" t="s">
        <v>50</v>
      </c>
      <c r="D38" s="166">
        <v>3730000</v>
      </c>
      <c r="E38" s="186" t="s">
        <v>377</v>
      </c>
      <c r="F38" s="165"/>
    </row>
    <row r="39" spans="1:6" ht="60">
      <c r="A39" s="186">
        <v>14</v>
      </c>
      <c r="B39" s="15" t="s">
        <v>16</v>
      </c>
      <c r="C39" s="16" t="s">
        <v>50</v>
      </c>
      <c r="D39" s="166">
        <v>8750000</v>
      </c>
      <c r="E39" s="186" t="s">
        <v>377</v>
      </c>
      <c r="F39" s="165"/>
    </row>
    <row r="40" spans="1:6" ht="30">
      <c r="A40" s="186">
        <v>15</v>
      </c>
      <c r="B40" s="15" t="s">
        <v>18</v>
      </c>
      <c r="C40" s="16" t="s">
        <v>50</v>
      </c>
      <c r="D40" s="166">
        <v>4000000</v>
      </c>
      <c r="E40" s="186" t="s">
        <v>377</v>
      </c>
      <c r="F40" s="165"/>
    </row>
    <row r="41" spans="1:6" ht="30">
      <c r="A41" s="186">
        <v>16</v>
      </c>
      <c r="B41" s="15" t="s">
        <v>20</v>
      </c>
      <c r="C41" s="16" t="s">
        <v>50</v>
      </c>
      <c r="D41" s="166">
        <v>12000000</v>
      </c>
      <c r="E41" s="186" t="s">
        <v>377</v>
      </c>
      <c r="F41" s="165"/>
    </row>
    <row r="42" spans="1:6" ht="30">
      <c r="A42" s="186">
        <v>17</v>
      </c>
      <c r="B42" s="15" t="s">
        <v>21</v>
      </c>
      <c r="C42" s="16" t="s">
        <v>50</v>
      </c>
      <c r="D42" s="166">
        <v>16295000</v>
      </c>
      <c r="E42" s="186" t="s">
        <v>377</v>
      </c>
      <c r="F42" s="165"/>
    </row>
    <row r="43" spans="1:6" ht="30">
      <c r="A43" s="186">
        <v>18</v>
      </c>
      <c r="B43" s="15" t="s">
        <v>22</v>
      </c>
      <c r="C43" s="16" t="s">
        <v>50</v>
      </c>
      <c r="D43" s="166">
        <v>11060000</v>
      </c>
      <c r="E43" s="186" t="s">
        <v>377</v>
      </c>
      <c r="F43" s="165"/>
    </row>
    <row r="44" spans="1:6" ht="37.5" customHeight="1">
      <c r="A44" s="187"/>
      <c r="B44" s="182" t="s">
        <v>188</v>
      </c>
      <c r="C44" s="165"/>
      <c r="D44" s="190">
        <f>SUM(D45:D69)</f>
        <v>2006560000</v>
      </c>
      <c r="E44" s="200"/>
      <c r="F44" s="165"/>
    </row>
    <row r="45" spans="1:6" ht="45">
      <c r="A45" s="186">
        <v>1</v>
      </c>
      <c r="B45" s="15" t="s">
        <v>23</v>
      </c>
      <c r="C45" s="16" t="s">
        <v>50</v>
      </c>
      <c r="D45" s="166">
        <v>35410000</v>
      </c>
      <c r="E45" s="186" t="s">
        <v>377</v>
      </c>
      <c r="F45" s="165"/>
    </row>
    <row r="46" spans="1:6" ht="45">
      <c r="A46" s="186">
        <v>2</v>
      </c>
      <c r="B46" s="15" t="s">
        <v>24</v>
      </c>
      <c r="C46" s="16" t="s">
        <v>50</v>
      </c>
      <c r="D46" s="166">
        <v>22800000</v>
      </c>
      <c r="E46" s="186" t="s">
        <v>377</v>
      </c>
      <c r="F46" s="165"/>
    </row>
    <row r="47" spans="1:6" ht="45">
      <c r="A47" s="186">
        <v>3</v>
      </c>
      <c r="B47" s="15" t="s">
        <v>25</v>
      </c>
      <c r="C47" s="16" t="s">
        <v>89</v>
      </c>
      <c r="D47" s="166">
        <v>30000000</v>
      </c>
      <c r="E47" s="186" t="s">
        <v>377</v>
      </c>
      <c r="F47" s="165"/>
    </row>
    <row r="48" spans="1:6" ht="30">
      <c r="A48" s="186">
        <v>4</v>
      </c>
      <c r="B48" s="15" t="s">
        <v>26</v>
      </c>
      <c r="C48" s="16" t="s">
        <v>131</v>
      </c>
      <c r="D48" s="166">
        <v>600000000</v>
      </c>
      <c r="E48" s="186" t="s">
        <v>377</v>
      </c>
      <c r="F48" s="177"/>
    </row>
    <row r="49" spans="1:6" ht="45">
      <c r="A49" s="186">
        <v>5</v>
      </c>
      <c r="B49" s="15" t="s">
        <v>27</v>
      </c>
      <c r="C49" s="16" t="s">
        <v>92</v>
      </c>
      <c r="D49" s="178">
        <v>373000000</v>
      </c>
      <c r="E49" s="186" t="s">
        <v>377</v>
      </c>
      <c r="F49" s="177"/>
    </row>
    <row r="50" spans="1:6" ht="45">
      <c r="A50" s="186">
        <v>6</v>
      </c>
      <c r="B50" s="15" t="s">
        <v>28</v>
      </c>
      <c r="C50" s="16" t="s">
        <v>50</v>
      </c>
      <c r="D50" s="166">
        <v>13000000</v>
      </c>
      <c r="E50" s="186" t="s">
        <v>377</v>
      </c>
      <c r="F50" s="177"/>
    </row>
    <row r="51" spans="1:6" ht="45">
      <c r="A51" s="186">
        <v>7</v>
      </c>
      <c r="B51" s="15" t="s">
        <v>29</v>
      </c>
      <c r="C51" s="16" t="s">
        <v>50</v>
      </c>
      <c r="D51" s="166">
        <v>20400000</v>
      </c>
      <c r="E51" s="186" t="s">
        <v>377</v>
      </c>
      <c r="F51" s="177"/>
    </row>
    <row r="52" spans="1:6" ht="45">
      <c r="A52" s="186">
        <v>8</v>
      </c>
      <c r="B52" s="15" t="s">
        <v>30</v>
      </c>
      <c r="C52" s="16" t="s">
        <v>50</v>
      </c>
      <c r="D52" s="166">
        <v>50000000</v>
      </c>
      <c r="E52" s="186" t="s">
        <v>377</v>
      </c>
      <c r="F52" s="177"/>
    </row>
    <row r="53" spans="1:6" ht="45">
      <c r="A53" s="186">
        <v>9</v>
      </c>
      <c r="B53" s="15" t="s">
        <v>32</v>
      </c>
      <c r="C53" s="16" t="s">
        <v>50</v>
      </c>
      <c r="D53" s="166">
        <v>250000000</v>
      </c>
      <c r="E53" s="186" t="s">
        <v>377</v>
      </c>
      <c r="F53" s="177"/>
    </row>
    <row r="54" spans="1:6" ht="22.5" customHeight="1">
      <c r="A54" s="186">
        <v>10</v>
      </c>
      <c r="B54" s="15" t="s">
        <v>91</v>
      </c>
      <c r="C54" s="16" t="s">
        <v>92</v>
      </c>
      <c r="D54" s="166">
        <v>180000000</v>
      </c>
      <c r="E54" s="186" t="s">
        <v>377</v>
      </c>
      <c r="F54" s="177"/>
    </row>
    <row r="55" spans="1:6" ht="60">
      <c r="A55" s="186">
        <v>11</v>
      </c>
      <c r="B55" s="15" t="s">
        <v>33</v>
      </c>
      <c r="C55" s="16" t="s">
        <v>92</v>
      </c>
      <c r="D55" s="166">
        <v>100000000</v>
      </c>
      <c r="E55" s="186" t="s">
        <v>377</v>
      </c>
      <c r="F55" s="177"/>
    </row>
    <row r="56" spans="1:6" ht="30">
      <c r="A56" s="186">
        <v>12</v>
      </c>
      <c r="B56" s="15" t="s">
        <v>36</v>
      </c>
      <c r="C56" s="16" t="s">
        <v>92</v>
      </c>
      <c r="D56" s="166">
        <v>30000000</v>
      </c>
      <c r="E56" s="186" t="s">
        <v>377</v>
      </c>
      <c r="F56" s="177"/>
    </row>
    <row r="57" spans="1:6" ht="33" customHeight="1">
      <c r="A57" s="184"/>
      <c r="B57" s="182" t="s">
        <v>189</v>
      </c>
      <c r="C57" s="177"/>
      <c r="D57" s="191">
        <f>SUM(D58:D69)</f>
        <v>150975000</v>
      </c>
      <c r="E57" s="201"/>
      <c r="F57" s="177"/>
    </row>
    <row r="58" spans="1:6">
      <c r="A58" s="184">
        <v>1</v>
      </c>
      <c r="B58" s="16" t="s">
        <v>99</v>
      </c>
      <c r="C58" s="16" t="s">
        <v>50</v>
      </c>
      <c r="D58" s="167">
        <v>35875000</v>
      </c>
      <c r="E58" s="186" t="s">
        <v>377</v>
      </c>
      <c r="F58" s="177"/>
    </row>
    <row r="59" spans="1:6" ht="25.5">
      <c r="A59" s="184">
        <v>2</v>
      </c>
      <c r="B59" s="16" t="s">
        <v>101</v>
      </c>
      <c r="C59" s="16" t="s">
        <v>50</v>
      </c>
      <c r="D59" s="167">
        <v>18550000</v>
      </c>
      <c r="E59" s="186" t="s">
        <v>377</v>
      </c>
      <c r="F59" s="177"/>
    </row>
    <row r="60" spans="1:6">
      <c r="A60" s="184">
        <v>3</v>
      </c>
      <c r="B60" s="16" t="s">
        <v>104</v>
      </c>
      <c r="C60" s="16" t="s">
        <v>94</v>
      </c>
      <c r="D60" s="167">
        <v>7200000</v>
      </c>
      <c r="E60" s="186" t="s">
        <v>377</v>
      </c>
      <c r="F60" s="177"/>
    </row>
    <row r="61" spans="1:6" ht="25.5">
      <c r="A61" s="184">
        <v>4</v>
      </c>
      <c r="B61" s="16" t="s">
        <v>107</v>
      </c>
      <c r="C61" s="16" t="s">
        <v>108</v>
      </c>
      <c r="D61" s="167">
        <v>3900000</v>
      </c>
      <c r="E61" s="186" t="s">
        <v>377</v>
      </c>
      <c r="F61" s="177"/>
    </row>
    <row r="62" spans="1:6" ht="25.5">
      <c r="A62" s="184">
        <v>5</v>
      </c>
      <c r="B62" s="16" t="s">
        <v>111</v>
      </c>
      <c r="C62" s="16" t="s">
        <v>80</v>
      </c>
      <c r="D62" s="167">
        <v>3900000</v>
      </c>
      <c r="E62" s="186" t="s">
        <v>377</v>
      </c>
      <c r="F62" s="177"/>
    </row>
    <row r="63" spans="1:6" ht="25.5">
      <c r="A63" s="184">
        <v>6</v>
      </c>
      <c r="B63" s="168" t="s">
        <v>208</v>
      </c>
      <c r="C63" s="16" t="s">
        <v>92</v>
      </c>
      <c r="D63" s="167">
        <v>20000000</v>
      </c>
      <c r="E63" s="186" t="s">
        <v>377</v>
      </c>
      <c r="F63" s="177"/>
    </row>
    <row r="64" spans="1:6">
      <c r="A64" s="184">
        <v>7</v>
      </c>
      <c r="B64" s="168" t="s">
        <v>114</v>
      </c>
      <c r="C64" s="16" t="s">
        <v>108</v>
      </c>
      <c r="D64" s="167">
        <v>5000000</v>
      </c>
      <c r="E64" s="186" t="s">
        <v>377</v>
      </c>
      <c r="F64" s="177"/>
    </row>
    <row r="65" spans="1:6" ht="25.5">
      <c r="A65" s="184">
        <v>8</v>
      </c>
      <c r="B65" s="168" t="s">
        <v>116</v>
      </c>
      <c r="C65" s="16" t="s">
        <v>80</v>
      </c>
      <c r="D65" s="167">
        <v>5000000</v>
      </c>
      <c r="E65" s="186" t="s">
        <v>377</v>
      </c>
      <c r="F65" s="177"/>
    </row>
    <row r="66" spans="1:6">
      <c r="A66" s="184">
        <v>9</v>
      </c>
      <c r="B66" s="168" t="s">
        <v>117</v>
      </c>
      <c r="C66" s="16" t="s">
        <v>92</v>
      </c>
      <c r="D66" s="167">
        <v>10000000</v>
      </c>
      <c r="E66" s="186" t="s">
        <v>377</v>
      </c>
      <c r="F66" s="177"/>
    </row>
    <row r="67" spans="1:6" ht="30">
      <c r="A67" s="184">
        <v>10</v>
      </c>
      <c r="B67" s="15" t="s">
        <v>37</v>
      </c>
      <c r="C67" s="16" t="s">
        <v>92</v>
      </c>
      <c r="D67" s="166">
        <v>9000000</v>
      </c>
      <c r="E67" s="186" t="s">
        <v>377</v>
      </c>
      <c r="F67" s="177"/>
    </row>
    <row r="68" spans="1:6" ht="45">
      <c r="A68" s="184">
        <v>11</v>
      </c>
      <c r="B68" s="15" t="s">
        <v>136</v>
      </c>
      <c r="C68" s="16" t="s">
        <v>50</v>
      </c>
      <c r="D68" s="167">
        <v>30000000</v>
      </c>
      <c r="E68" s="186" t="s">
        <v>377</v>
      </c>
      <c r="F68" s="177"/>
    </row>
    <row r="69" spans="1:6" ht="60">
      <c r="A69" s="184">
        <v>12</v>
      </c>
      <c r="B69" s="15" t="s">
        <v>187</v>
      </c>
      <c r="C69" s="16" t="s">
        <v>50</v>
      </c>
      <c r="D69" s="167">
        <v>2550000</v>
      </c>
      <c r="E69" s="186" t="s">
        <v>377</v>
      </c>
      <c r="F69" s="177"/>
    </row>
    <row r="70" spans="1:6" ht="36.75" customHeight="1">
      <c r="A70" s="184"/>
      <c r="B70" s="182" t="s">
        <v>190</v>
      </c>
      <c r="C70" s="177"/>
      <c r="D70" s="193">
        <f>SUM(D71:D76)</f>
        <v>66086000</v>
      </c>
      <c r="E70" s="201"/>
      <c r="F70" s="177"/>
    </row>
    <row r="71" spans="1:6" ht="30">
      <c r="A71" s="184">
        <v>1</v>
      </c>
      <c r="B71" s="15" t="s">
        <v>38</v>
      </c>
      <c r="C71" s="16" t="s">
        <v>92</v>
      </c>
      <c r="D71" s="167">
        <v>4500000</v>
      </c>
      <c r="E71" s="186" t="s">
        <v>377</v>
      </c>
      <c r="F71" s="177"/>
    </row>
    <row r="72" spans="1:6" ht="33.75">
      <c r="A72" s="184">
        <v>2</v>
      </c>
      <c r="B72" s="179" t="s">
        <v>140</v>
      </c>
      <c r="C72" s="16" t="s">
        <v>92</v>
      </c>
      <c r="D72" s="167">
        <v>2500000</v>
      </c>
      <c r="E72" s="186" t="s">
        <v>377</v>
      </c>
      <c r="F72" s="177"/>
    </row>
    <row r="73" spans="1:6" ht="24.75" customHeight="1">
      <c r="A73" s="184">
        <v>3</v>
      </c>
      <c r="B73" s="179" t="s">
        <v>141</v>
      </c>
      <c r="C73" s="16" t="s">
        <v>50</v>
      </c>
      <c r="D73" s="167">
        <v>17106000</v>
      </c>
      <c r="E73" s="186" t="s">
        <v>377</v>
      </c>
      <c r="F73" s="177"/>
    </row>
    <row r="74" spans="1:6" ht="22.5">
      <c r="A74" s="184">
        <v>4</v>
      </c>
      <c r="B74" s="179" t="s">
        <v>142</v>
      </c>
      <c r="C74" s="16" t="s">
        <v>50</v>
      </c>
      <c r="D74" s="167">
        <v>32000000</v>
      </c>
      <c r="E74" s="186" t="s">
        <v>377</v>
      </c>
      <c r="F74" s="177"/>
    </row>
    <row r="75" spans="1:6" ht="25.5">
      <c r="A75" s="184">
        <v>5</v>
      </c>
      <c r="B75" s="168" t="s">
        <v>39</v>
      </c>
      <c r="C75" s="16" t="s">
        <v>50</v>
      </c>
      <c r="D75" s="167">
        <v>3480000</v>
      </c>
      <c r="E75" s="186" t="s">
        <v>377</v>
      </c>
      <c r="F75" s="177"/>
    </row>
    <row r="76" spans="1:6" ht="25.5">
      <c r="A76" s="184">
        <v>6</v>
      </c>
      <c r="B76" s="168" t="s">
        <v>40</v>
      </c>
      <c r="C76" s="16" t="s">
        <v>50</v>
      </c>
      <c r="D76" s="167">
        <v>6500000</v>
      </c>
      <c r="E76" s="186" t="s">
        <v>377</v>
      </c>
      <c r="F76" s="177"/>
    </row>
    <row r="77" spans="1:6" ht="15.75">
      <c r="A77" s="184"/>
      <c r="B77" s="183" t="s">
        <v>191</v>
      </c>
      <c r="C77" s="177"/>
      <c r="D77" s="192">
        <f>SUM(D78)</f>
        <v>3000000</v>
      </c>
      <c r="E77" s="186" t="s">
        <v>377</v>
      </c>
      <c r="F77" s="177"/>
    </row>
    <row r="78" spans="1:6" ht="18" customHeight="1">
      <c r="A78" s="184">
        <v>1</v>
      </c>
      <c r="B78" s="168" t="s">
        <v>0</v>
      </c>
      <c r="C78" s="16" t="s">
        <v>50</v>
      </c>
      <c r="D78" s="167">
        <v>3000000</v>
      </c>
      <c r="E78" s="186" t="s">
        <v>377</v>
      </c>
      <c r="F78" s="177"/>
    </row>
    <row r="79" spans="1:6" ht="27" customHeight="1">
      <c r="A79" s="325" t="s">
        <v>379</v>
      </c>
      <c r="B79" s="326"/>
      <c r="C79" s="327"/>
      <c r="D79" s="194">
        <f>D77+D70+D57+D44+D25</f>
        <v>2910700648</v>
      </c>
      <c r="E79" s="201"/>
      <c r="F79" s="177"/>
    </row>
  </sheetData>
  <mergeCells count="2">
    <mergeCell ref="B22:C22"/>
    <mergeCell ref="A79:C79"/>
  </mergeCells>
  <pageMargins left="0.27559055118110237" right="0.23622047244094491" top="0.74803149606299213" bottom="0.74803149606299213" header="0.31496062992125984" footer="0.31496062992125984"/>
  <pageSetup paperSize="256" scale="72" orientation="portrait" horizontalDpi="0" verticalDpi="0" r:id="rId1"/>
  <rowBreaks count="1" manualBreakCount="1">
    <brk id="4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71"/>
  <sheetViews>
    <sheetView topLeftCell="A6" workbookViewId="0">
      <selection activeCell="A18" sqref="A18:B71"/>
    </sheetView>
  </sheetViews>
  <sheetFormatPr defaultRowHeight="15"/>
  <cols>
    <col min="1" max="1" width="3" style="51" customWidth="1"/>
    <col min="2" max="2" width="52.140625" style="51" customWidth="1"/>
    <col min="3" max="16384" width="9.140625" style="51"/>
  </cols>
  <sheetData>
    <row r="1" spans="1:2">
      <c r="A1" s="51">
        <v>1</v>
      </c>
      <c r="B1" s="253" t="s">
        <v>388</v>
      </c>
    </row>
    <row r="2" spans="1:2">
      <c r="B2" s="252" t="s">
        <v>387</v>
      </c>
    </row>
    <row r="3" spans="1:2">
      <c r="A3" s="51">
        <v>2</v>
      </c>
      <c r="B3" s="253" t="s">
        <v>389</v>
      </c>
    </row>
    <row r="4" spans="1:2">
      <c r="B4" s="250" t="s">
        <v>30</v>
      </c>
    </row>
    <row r="5" spans="1:2">
      <c r="B5" s="250" t="s">
        <v>32</v>
      </c>
    </row>
    <row r="6" spans="1:2">
      <c r="A6" s="51">
        <v>3</v>
      </c>
      <c r="B6" s="253" t="s">
        <v>375</v>
      </c>
    </row>
    <row r="7" spans="1:2">
      <c r="B7" s="251" t="s">
        <v>104</v>
      </c>
    </row>
    <row r="8" spans="1:2">
      <c r="B8" s="251" t="s">
        <v>107</v>
      </c>
    </row>
    <row r="9" spans="1:2">
      <c r="B9" s="251" t="s">
        <v>111</v>
      </c>
    </row>
    <row r="10" spans="1:2">
      <c r="B10" s="251" t="s">
        <v>208</v>
      </c>
    </row>
    <row r="11" spans="1:2">
      <c r="B11" s="251" t="s">
        <v>114</v>
      </c>
    </row>
    <row r="12" spans="1:2">
      <c r="B12" s="251" t="s">
        <v>116</v>
      </c>
    </row>
    <row r="13" spans="1:2">
      <c r="A13" s="51">
        <v>4</v>
      </c>
      <c r="B13" s="253" t="s">
        <v>376</v>
      </c>
    </row>
    <row r="14" spans="1:2">
      <c r="B14" s="254" t="s">
        <v>387</v>
      </c>
    </row>
    <row r="18" spans="1:2">
      <c r="A18" s="51" t="s">
        <v>225</v>
      </c>
      <c r="B18" s="255" t="s">
        <v>2</v>
      </c>
    </row>
    <row r="19" spans="1:2">
      <c r="B19" s="256" t="s">
        <v>3</v>
      </c>
    </row>
    <row r="20" spans="1:2">
      <c r="B20" s="257" t="s">
        <v>4</v>
      </c>
    </row>
    <row r="21" spans="1:2">
      <c r="B21" s="257" t="s">
        <v>5</v>
      </c>
    </row>
    <row r="22" spans="1:2" ht="30">
      <c r="B22" s="257" t="s">
        <v>55</v>
      </c>
    </row>
    <row r="23" spans="1:2">
      <c r="B23" s="257" t="s">
        <v>6</v>
      </c>
    </row>
    <row r="24" spans="1:2">
      <c r="B24" s="257" t="s">
        <v>7</v>
      </c>
    </row>
    <row r="25" spans="1:2" ht="30">
      <c r="B25" s="257" t="s">
        <v>8</v>
      </c>
    </row>
    <row r="26" spans="1:2">
      <c r="B26" s="257" t="s">
        <v>9</v>
      </c>
    </row>
    <row r="27" spans="1:2" ht="30">
      <c r="B27" s="257" t="s">
        <v>10</v>
      </c>
    </row>
    <row r="28" spans="1:2" ht="30">
      <c r="B28" s="257" t="s">
        <v>11</v>
      </c>
    </row>
    <row r="29" spans="1:2" ht="30">
      <c r="B29" s="257" t="s">
        <v>12</v>
      </c>
    </row>
    <row r="30" spans="1:2">
      <c r="B30" s="257" t="s">
        <v>13</v>
      </c>
    </row>
    <row r="31" spans="1:2">
      <c r="B31" s="257" t="s">
        <v>14</v>
      </c>
    </row>
    <row r="32" spans="1:2" ht="45">
      <c r="B32" s="257" t="s">
        <v>16</v>
      </c>
    </row>
    <row r="33" spans="1:2" ht="30">
      <c r="B33" s="257" t="s">
        <v>18</v>
      </c>
    </row>
    <row r="34" spans="1:2">
      <c r="B34" s="257" t="s">
        <v>20</v>
      </c>
    </row>
    <row r="35" spans="1:2">
      <c r="B35" s="257" t="s">
        <v>21</v>
      </c>
    </row>
    <row r="36" spans="1:2" ht="30">
      <c r="B36" s="257" t="s">
        <v>22</v>
      </c>
    </row>
    <row r="37" spans="1:2">
      <c r="A37" s="51" t="s">
        <v>227</v>
      </c>
      <c r="B37" s="258" t="s">
        <v>188</v>
      </c>
    </row>
    <row r="38" spans="1:2" ht="30">
      <c r="B38" s="257" t="s">
        <v>23</v>
      </c>
    </row>
    <row r="39" spans="1:2" ht="30">
      <c r="B39" s="257" t="s">
        <v>24</v>
      </c>
    </row>
    <row r="40" spans="1:2" ht="30">
      <c r="B40" s="257" t="s">
        <v>25</v>
      </c>
    </row>
    <row r="41" spans="1:2" ht="30">
      <c r="B41" s="257" t="s">
        <v>26</v>
      </c>
    </row>
    <row r="42" spans="1:2" ht="30">
      <c r="B42" s="257" t="s">
        <v>27</v>
      </c>
    </row>
    <row r="43" spans="1:2" ht="30">
      <c r="B43" s="257" t="s">
        <v>28</v>
      </c>
    </row>
    <row r="44" spans="1:2" ht="30">
      <c r="B44" s="257" t="s">
        <v>29</v>
      </c>
    </row>
    <row r="45" spans="1:2" ht="30">
      <c r="B45" s="257" t="s">
        <v>30</v>
      </c>
    </row>
    <row r="46" spans="1:2" ht="30">
      <c r="B46" s="257" t="s">
        <v>32</v>
      </c>
    </row>
    <row r="47" spans="1:2">
      <c r="B47" s="257" t="s">
        <v>91</v>
      </c>
    </row>
    <row r="48" spans="1:2" ht="45">
      <c r="B48" s="257" t="s">
        <v>33</v>
      </c>
    </row>
    <row r="49" spans="1:2" ht="30">
      <c r="B49" s="257" t="s">
        <v>36</v>
      </c>
    </row>
    <row r="50" spans="1:2">
      <c r="A50" s="51" t="s">
        <v>229</v>
      </c>
      <c r="B50" s="258" t="s">
        <v>189</v>
      </c>
    </row>
    <row r="51" spans="1:2">
      <c r="B51" s="259" t="s">
        <v>99</v>
      </c>
    </row>
    <row r="52" spans="1:2" ht="25.5">
      <c r="B52" s="259" t="s">
        <v>101</v>
      </c>
    </row>
    <row r="53" spans="1:2">
      <c r="B53" s="259" t="s">
        <v>104</v>
      </c>
    </row>
    <row r="54" spans="1:2">
      <c r="B54" s="259" t="s">
        <v>107</v>
      </c>
    </row>
    <row r="55" spans="1:2">
      <c r="B55" s="259" t="s">
        <v>111</v>
      </c>
    </row>
    <row r="56" spans="1:2">
      <c r="B56" s="260" t="s">
        <v>208</v>
      </c>
    </row>
    <row r="57" spans="1:2">
      <c r="B57" s="260" t="s">
        <v>114</v>
      </c>
    </row>
    <row r="58" spans="1:2">
      <c r="B58" s="260" t="s">
        <v>116</v>
      </c>
    </row>
    <row r="59" spans="1:2">
      <c r="B59" s="260" t="s">
        <v>117</v>
      </c>
    </row>
    <row r="60" spans="1:2" ht="30">
      <c r="B60" s="257" t="s">
        <v>37</v>
      </c>
    </row>
    <row r="61" spans="1:2" ht="30">
      <c r="B61" s="257" t="s">
        <v>136</v>
      </c>
    </row>
    <row r="62" spans="1:2" ht="30">
      <c r="B62" s="257" t="s">
        <v>187</v>
      </c>
    </row>
    <row r="63" spans="1:2">
      <c r="A63" s="51" t="s">
        <v>390</v>
      </c>
      <c r="B63" s="258" t="s">
        <v>190</v>
      </c>
    </row>
    <row r="64" spans="1:2" ht="30">
      <c r="B64" s="257" t="s">
        <v>38</v>
      </c>
    </row>
    <row r="65" spans="1:2" ht="22.5">
      <c r="B65" s="261" t="s">
        <v>140</v>
      </c>
    </row>
    <row r="66" spans="1:2" ht="22.5">
      <c r="B66" s="261" t="s">
        <v>141</v>
      </c>
    </row>
    <row r="67" spans="1:2" ht="22.5">
      <c r="B67" s="261" t="s">
        <v>142</v>
      </c>
    </row>
    <row r="68" spans="1:2">
      <c r="B68" s="260" t="s">
        <v>39</v>
      </c>
    </row>
    <row r="69" spans="1:2" ht="25.5">
      <c r="B69" s="260" t="s">
        <v>40</v>
      </c>
    </row>
    <row r="70" spans="1:2">
      <c r="A70" s="51" t="s">
        <v>391</v>
      </c>
      <c r="B70" s="262" t="s">
        <v>191</v>
      </c>
    </row>
    <row r="71" spans="1:2">
      <c r="B71" s="260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6" sqref="A26"/>
    </sheetView>
  </sheetViews>
  <sheetFormatPr defaultRowHeight="15"/>
  <cols>
    <col min="1" max="1" width="113.85546875" style="94" customWidth="1"/>
  </cols>
  <sheetData>
    <row r="1" spans="1:9" s="42" customFormat="1" ht="15.75">
      <c r="A1" s="87" t="s">
        <v>254</v>
      </c>
    </row>
    <row r="2" spans="1:9" s="42" customFormat="1">
      <c r="A2" s="88" t="s">
        <v>299</v>
      </c>
      <c r="B2" s="91"/>
      <c r="C2" s="91"/>
      <c r="D2" s="91"/>
      <c r="E2" s="91"/>
      <c r="F2" s="91"/>
      <c r="G2" s="91"/>
      <c r="H2" s="91"/>
    </row>
    <row r="3" spans="1:9" s="42" customFormat="1">
      <c r="A3" s="88" t="s">
        <v>300</v>
      </c>
      <c r="B3" s="91"/>
      <c r="C3" s="91"/>
      <c r="D3" s="91"/>
      <c r="E3" s="91"/>
      <c r="F3" s="91"/>
      <c r="G3" s="91"/>
      <c r="H3" s="91"/>
    </row>
    <row r="4" spans="1:9" s="42" customFormat="1">
      <c r="A4" s="92" t="s">
        <v>301</v>
      </c>
      <c r="B4" s="92"/>
      <c r="C4" s="92"/>
      <c r="D4" s="92"/>
      <c r="E4" s="92"/>
      <c r="F4" s="92"/>
      <c r="G4" s="92"/>
      <c r="H4" s="92"/>
      <c r="I4" s="92"/>
    </row>
    <row r="5" spans="1:9" s="42" customFormat="1">
      <c r="A5" s="92" t="s">
        <v>302</v>
      </c>
      <c r="B5" s="92"/>
      <c r="C5" s="92"/>
      <c r="D5" s="92"/>
      <c r="E5" s="92"/>
      <c r="F5" s="92"/>
      <c r="G5" s="92"/>
      <c r="H5" s="92"/>
      <c r="I5" s="93"/>
    </row>
    <row r="6" spans="1:9">
      <c r="A6" s="92" t="s">
        <v>303</v>
      </c>
      <c r="B6" s="92"/>
      <c r="C6" s="92"/>
      <c r="D6" s="92"/>
      <c r="E6" s="92"/>
      <c r="F6" s="92"/>
      <c r="G6" s="92"/>
      <c r="H6" s="92"/>
    </row>
    <row r="7" spans="1:9">
      <c r="A7" s="92" t="s">
        <v>304</v>
      </c>
      <c r="B7" s="92"/>
      <c r="C7" s="92"/>
      <c r="D7" s="92"/>
      <c r="E7" s="92"/>
      <c r="F7" s="92"/>
      <c r="G7" s="92"/>
      <c r="H7" s="51"/>
    </row>
    <row r="8" spans="1:9">
      <c r="A8" s="88" t="s">
        <v>305</v>
      </c>
      <c r="B8" s="51"/>
      <c r="C8" s="51"/>
      <c r="D8" s="51"/>
      <c r="E8" s="51"/>
      <c r="F8" s="51"/>
      <c r="G8" s="51"/>
      <c r="H8" s="51"/>
    </row>
    <row r="9" spans="1:9" ht="15.75">
      <c r="A9" s="89"/>
    </row>
    <row r="10" spans="1:9" ht="15.75">
      <c r="A10" s="89" t="s">
        <v>263</v>
      </c>
    </row>
    <row r="11" spans="1:9">
      <c r="A11" s="88" t="s">
        <v>306</v>
      </c>
    </row>
    <row r="12" spans="1:9">
      <c r="A12" s="88" t="s">
        <v>307</v>
      </c>
    </row>
    <row r="13" spans="1:9">
      <c r="A13" s="88" t="s">
        <v>308</v>
      </c>
    </row>
    <row r="14" spans="1:9">
      <c r="A14" s="88" t="s">
        <v>309</v>
      </c>
    </row>
    <row r="15" spans="1:9">
      <c r="A15" s="88" t="s">
        <v>310</v>
      </c>
    </row>
    <row r="16" spans="1:9">
      <c r="A16" s="88" t="s">
        <v>311</v>
      </c>
    </row>
    <row r="17" spans="1:1">
      <c r="A17" s="88" t="s">
        <v>35</v>
      </c>
    </row>
    <row r="18" spans="1:1" ht="15.75">
      <c r="A18" s="87" t="s">
        <v>277</v>
      </c>
    </row>
    <row r="19" spans="1:1">
      <c r="A19" s="88" t="s">
        <v>312</v>
      </c>
    </row>
    <row r="20" spans="1:1">
      <c r="A20" s="90" t="s">
        <v>313</v>
      </c>
    </row>
    <row r="21" spans="1:1">
      <c r="A21" s="90" t="s">
        <v>287</v>
      </c>
    </row>
    <row r="22" spans="1:1">
      <c r="A22" s="90" t="s">
        <v>314</v>
      </c>
    </row>
    <row r="23" spans="1:1">
      <c r="A23" s="90" t="s">
        <v>290</v>
      </c>
    </row>
    <row r="24" spans="1:1">
      <c r="A24" s="88" t="s">
        <v>315</v>
      </c>
    </row>
    <row r="25" spans="1:1">
      <c r="A25" s="88" t="s">
        <v>291</v>
      </c>
    </row>
    <row r="26" spans="1:1">
      <c r="A26" s="90" t="s">
        <v>316</v>
      </c>
    </row>
    <row r="27" spans="1:1">
      <c r="A27" s="90" t="s">
        <v>292</v>
      </c>
    </row>
    <row r="28" spans="1:1">
      <c r="A28" s="90" t="s">
        <v>317</v>
      </c>
    </row>
    <row r="29" spans="1:1">
      <c r="A29" s="90" t="s">
        <v>318</v>
      </c>
    </row>
    <row r="30" spans="1:1">
      <c r="A30" s="90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topLeftCell="A55" zoomScale="96" zoomScaleSheetLayoutView="96" workbookViewId="0">
      <selection activeCell="M11" sqref="M11"/>
    </sheetView>
  </sheetViews>
  <sheetFormatPr defaultColWidth="5.85546875" defaultRowHeight="15"/>
  <cols>
    <col min="1" max="1" width="4.42578125" style="2" customWidth="1"/>
    <col min="2" max="2" width="17.7109375" style="27" customWidth="1"/>
    <col min="3" max="3" width="2.85546875" style="2" customWidth="1"/>
    <col min="4" max="4" width="37.7109375" style="2" customWidth="1"/>
    <col min="5" max="5" width="12.85546875" style="2" customWidth="1"/>
    <col min="6" max="6" width="9.7109375" style="2" customWidth="1"/>
    <col min="7" max="7" width="16.42578125" style="2" customWidth="1"/>
    <col min="8" max="8" width="13.42578125" style="2" customWidth="1"/>
    <col min="9" max="9" width="18.28515625" style="2" customWidth="1"/>
    <col min="10" max="14" width="5.85546875" style="2"/>
    <col min="15" max="15" width="20.5703125" style="2" customWidth="1"/>
    <col min="16" max="16384" width="5.85546875" style="2"/>
  </cols>
  <sheetData>
    <row r="1" spans="1:9" ht="18">
      <c r="A1" s="329" t="s">
        <v>166</v>
      </c>
      <c r="B1" s="329"/>
      <c r="C1" s="329"/>
      <c r="D1" s="329"/>
      <c r="E1" s="329"/>
      <c r="F1" s="329"/>
      <c r="G1" s="329"/>
      <c r="H1" s="329"/>
      <c r="I1" s="329"/>
    </row>
    <row r="3" spans="1:9" ht="18.75">
      <c r="A3" s="247" t="s">
        <v>211</v>
      </c>
      <c r="B3" s="248"/>
      <c r="C3" s="247" t="s">
        <v>380</v>
      </c>
      <c r="D3" s="249"/>
    </row>
    <row r="4" spans="1:9" ht="18.75">
      <c r="A4" s="247" t="s">
        <v>212</v>
      </c>
      <c r="B4" s="248"/>
      <c r="C4" s="247" t="s">
        <v>381</v>
      </c>
      <c r="D4" s="249"/>
    </row>
    <row r="5" spans="1:9" ht="18.75">
      <c r="A5" s="247" t="s">
        <v>214</v>
      </c>
      <c r="B5" s="248"/>
      <c r="C5" s="247" t="s">
        <v>382</v>
      </c>
      <c r="D5" s="249"/>
    </row>
    <row r="8" spans="1:9" ht="15" customHeight="1">
      <c r="A8" s="335" t="s">
        <v>41</v>
      </c>
      <c r="B8" s="336" t="s">
        <v>42</v>
      </c>
      <c r="C8" s="337"/>
      <c r="D8" s="338"/>
      <c r="E8" s="339" t="s">
        <v>43</v>
      </c>
      <c r="F8" s="335" t="s">
        <v>44</v>
      </c>
      <c r="G8" s="335" t="s">
        <v>45</v>
      </c>
      <c r="H8" s="335" t="s">
        <v>46</v>
      </c>
      <c r="I8" s="330" t="s">
        <v>47</v>
      </c>
    </row>
    <row r="9" spans="1:9" ht="32.25" customHeight="1">
      <c r="A9" s="335"/>
      <c r="B9" s="339" t="s">
        <v>2</v>
      </c>
      <c r="C9" s="5"/>
      <c r="D9" s="6" t="s">
        <v>48</v>
      </c>
      <c r="E9" s="340"/>
      <c r="F9" s="335"/>
      <c r="G9" s="335"/>
      <c r="H9" s="335"/>
      <c r="I9" s="331"/>
    </row>
    <row r="10" spans="1:9" ht="38.25" customHeight="1">
      <c r="A10" s="341">
        <v>1</v>
      </c>
      <c r="B10" s="301"/>
      <c r="C10" s="7">
        <v>1</v>
      </c>
      <c r="D10" s="14" t="s">
        <v>3</v>
      </c>
      <c r="E10" s="7" t="s">
        <v>50</v>
      </c>
      <c r="F10" s="7" t="s">
        <v>51</v>
      </c>
      <c r="G10" s="7" t="s">
        <v>52</v>
      </c>
      <c r="H10" s="7" t="s">
        <v>53</v>
      </c>
      <c r="I10" s="22">
        <v>299268000</v>
      </c>
    </row>
    <row r="11" spans="1:9" ht="38.25">
      <c r="A11" s="342"/>
      <c r="B11" s="301"/>
      <c r="C11" s="7">
        <v>2</v>
      </c>
      <c r="D11" s="15" t="s">
        <v>4</v>
      </c>
      <c r="E11" s="7" t="s">
        <v>50</v>
      </c>
      <c r="F11" s="8" t="s">
        <v>54</v>
      </c>
      <c r="G11" s="7" t="s">
        <v>52</v>
      </c>
      <c r="H11" s="7" t="s">
        <v>53</v>
      </c>
      <c r="I11" s="23">
        <v>71364000</v>
      </c>
    </row>
    <row r="12" spans="1:9" ht="38.25">
      <c r="A12" s="342"/>
      <c r="B12" s="301"/>
      <c r="C12" s="7">
        <v>3</v>
      </c>
      <c r="D12" s="15" t="s">
        <v>5</v>
      </c>
      <c r="E12" s="7" t="s">
        <v>50</v>
      </c>
      <c r="F12" s="10" t="s">
        <v>51</v>
      </c>
      <c r="G12" s="7" t="s">
        <v>56</v>
      </c>
      <c r="H12" s="9" t="s">
        <v>57</v>
      </c>
      <c r="I12" s="23">
        <v>55800000</v>
      </c>
    </row>
    <row r="13" spans="1:9" ht="38.25">
      <c r="A13" s="342"/>
      <c r="B13" s="301"/>
      <c r="C13" s="7">
        <v>4</v>
      </c>
      <c r="D13" s="15" t="s">
        <v>55</v>
      </c>
      <c r="E13" s="7" t="s">
        <v>50</v>
      </c>
      <c r="F13" s="8" t="s">
        <v>54</v>
      </c>
      <c r="G13" s="7" t="s">
        <v>58</v>
      </c>
      <c r="H13" s="7" t="s">
        <v>53</v>
      </c>
      <c r="I13" s="23">
        <v>10773648</v>
      </c>
    </row>
    <row r="14" spans="1:9" ht="38.25">
      <c r="A14" s="342"/>
      <c r="B14" s="301"/>
      <c r="C14" s="7">
        <v>5</v>
      </c>
      <c r="D14" s="1" t="s">
        <v>6</v>
      </c>
      <c r="E14" s="7" t="s">
        <v>50</v>
      </c>
      <c r="F14" s="8" t="s">
        <v>59</v>
      </c>
      <c r="G14" s="7" t="s">
        <v>60</v>
      </c>
      <c r="H14" s="7" t="s">
        <v>53</v>
      </c>
      <c r="I14" s="23">
        <v>63947494.75</v>
      </c>
    </row>
    <row r="15" spans="1:9" ht="25.5">
      <c r="A15" s="342"/>
      <c r="B15" s="301"/>
      <c r="C15" s="7">
        <v>6</v>
      </c>
      <c r="D15" s="1" t="s">
        <v>7</v>
      </c>
      <c r="E15" s="7" t="s">
        <v>50</v>
      </c>
      <c r="F15" s="8" t="s">
        <v>61</v>
      </c>
      <c r="G15" s="7" t="s">
        <v>62</v>
      </c>
      <c r="H15" s="8" t="s">
        <v>53</v>
      </c>
      <c r="I15" s="23">
        <v>10774000</v>
      </c>
    </row>
    <row r="16" spans="1:9" ht="51">
      <c r="A16" s="342"/>
      <c r="B16" s="301"/>
      <c r="C16" s="7">
        <v>7</v>
      </c>
      <c r="D16" s="1" t="s">
        <v>8</v>
      </c>
      <c r="E16" s="7" t="s">
        <v>50</v>
      </c>
      <c r="F16" s="8" t="s">
        <v>63</v>
      </c>
      <c r="G16" s="7" t="s">
        <v>64</v>
      </c>
      <c r="H16" s="8" t="s">
        <v>53</v>
      </c>
      <c r="I16" s="23">
        <v>3780000</v>
      </c>
    </row>
    <row r="17" spans="1:9" ht="38.25">
      <c r="A17" s="342"/>
      <c r="B17" s="301"/>
      <c r="C17" s="7">
        <v>8</v>
      </c>
      <c r="D17" s="1" t="s">
        <v>9</v>
      </c>
      <c r="E17" s="7" t="s">
        <v>50</v>
      </c>
      <c r="F17" s="8" t="s">
        <v>63</v>
      </c>
      <c r="G17" s="7" t="s">
        <v>65</v>
      </c>
      <c r="H17" s="7" t="s">
        <v>53</v>
      </c>
      <c r="I17" s="23">
        <v>12860000</v>
      </c>
    </row>
    <row r="18" spans="1:9" ht="51">
      <c r="A18" s="342"/>
      <c r="B18" s="301"/>
      <c r="C18" s="7">
        <v>9</v>
      </c>
      <c r="D18" s="1" t="s">
        <v>10</v>
      </c>
      <c r="E18" s="7" t="s">
        <v>50</v>
      </c>
      <c r="F18" s="8" t="s">
        <v>63</v>
      </c>
      <c r="G18" s="7" t="s">
        <v>66</v>
      </c>
      <c r="H18" s="8" t="s">
        <v>53</v>
      </c>
      <c r="I18" s="23">
        <v>36612400</v>
      </c>
    </row>
    <row r="19" spans="1:9" ht="51">
      <c r="A19" s="342"/>
      <c r="B19" s="301"/>
      <c r="C19" s="7">
        <v>10</v>
      </c>
      <c r="D19" s="1" t="s">
        <v>11</v>
      </c>
      <c r="E19" s="7" t="s">
        <v>50</v>
      </c>
      <c r="F19" s="8" t="s">
        <v>63</v>
      </c>
      <c r="G19" s="7" t="s">
        <v>66</v>
      </c>
      <c r="H19" s="8" t="s">
        <v>53</v>
      </c>
      <c r="I19" s="23">
        <v>2990000</v>
      </c>
    </row>
    <row r="20" spans="1:9" ht="63.75">
      <c r="A20" s="342"/>
      <c r="B20" s="301"/>
      <c r="C20" s="7">
        <v>11</v>
      </c>
      <c r="D20" s="1" t="s">
        <v>12</v>
      </c>
      <c r="E20" s="7" t="s">
        <v>50</v>
      </c>
      <c r="F20" s="8" t="s">
        <v>63</v>
      </c>
      <c r="G20" s="7" t="s">
        <v>67</v>
      </c>
      <c r="H20" s="7" t="s">
        <v>57</v>
      </c>
      <c r="I20" s="23">
        <v>51854600</v>
      </c>
    </row>
    <row r="21" spans="1:9" ht="38.25">
      <c r="A21" s="342"/>
      <c r="B21" s="301"/>
      <c r="C21" s="7">
        <v>12</v>
      </c>
      <c r="D21" s="1" t="s">
        <v>13</v>
      </c>
      <c r="E21" s="7" t="s">
        <v>50</v>
      </c>
      <c r="F21" s="8" t="s">
        <v>68</v>
      </c>
      <c r="G21" s="7" t="s">
        <v>69</v>
      </c>
      <c r="H21" s="7" t="s">
        <v>53</v>
      </c>
      <c r="I21" s="23">
        <v>6660000</v>
      </c>
    </row>
    <row r="22" spans="1:9" ht="38.25">
      <c r="A22" s="342"/>
      <c r="B22" s="301"/>
      <c r="C22" s="7">
        <v>13</v>
      </c>
      <c r="D22" s="1" t="s">
        <v>14</v>
      </c>
      <c r="E22" s="7" t="s">
        <v>50</v>
      </c>
      <c r="F22" s="8" t="s">
        <v>70</v>
      </c>
      <c r="G22" s="7" t="s">
        <v>71</v>
      </c>
      <c r="H22" s="7" t="s">
        <v>53</v>
      </c>
      <c r="I22" s="23">
        <v>3730000</v>
      </c>
    </row>
    <row r="23" spans="1:9" ht="60">
      <c r="A23" s="342"/>
      <c r="B23" s="301"/>
      <c r="C23" s="7">
        <v>14</v>
      </c>
      <c r="D23" s="15" t="s">
        <v>16</v>
      </c>
      <c r="E23" s="7" t="s">
        <v>50</v>
      </c>
      <c r="F23" s="10" t="s">
        <v>63</v>
      </c>
      <c r="G23" s="7" t="s">
        <v>139</v>
      </c>
      <c r="H23" s="7" t="s">
        <v>53</v>
      </c>
      <c r="I23" s="23">
        <v>8750000</v>
      </c>
    </row>
    <row r="24" spans="1:9" ht="38.25">
      <c r="A24" s="342"/>
      <c r="B24" s="301"/>
      <c r="C24" s="7">
        <v>15</v>
      </c>
      <c r="D24" s="1" t="s">
        <v>18</v>
      </c>
      <c r="E24" s="7" t="s">
        <v>50</v>
      </c>
      <c r="F24" s="10" t="s">
        <v>72</v>
      </c>
      <c r="G24" s="9" t="s">
        <v>73</v>
      </c>
      <c r="H24" s="9" t="s">
        <v>57</v>
      </c>
      <c r="I24" s="23">
        <v>4000000</v>
      </c>
    </row>
    <row r="25" spans="1:9" ht="25.5">
      <c r="A25" s="342"/>
      <c r="B25" s="301"/>
      <c r="C25" s="7">
        <v>16</v>
      </c>
      <c r="D25" s="1" t="s">
        <v>20</v>
      </c>
      <c r="E25" s="7" t="s">
        <v>50</v>
      </c>
      <c r="F25" s="10" t="s">
        <v>72</v>
      </c>
      <c r="G25" s="7" t="s">
        <v>74</v>
      </c>
      <c r="H25" s="9" t="s">
        <v>57</v>
      </c>
      <c r="I25" s="23">
        <v>12000000</v>
      </c>
    </row>
    <row r="26" spans="1:9" ht="30">
      <c r="A26" s="342"/>
      <c r="B26" s="301"/>
      <c r="C26" s="7">
        <v>17</v>
      </c>
      <c r="D26" s="1" t="s">
        <v>21</v>
      </c>
      <c r="E26" s="7" t="s">
        <v>50</v>
      </c>
      <c r="F26" s="10" t="s">
        <v>75</v>
      </c>
      <c r="G26" s="7" t="s">
        <v>74</v>
      </c>
      <c r="H26" s="9" t="s">
        <v>57</v>
      </c>
      <c r="I26" s="23">
        <v>16295000</v>
      </c>
    </row>
    <row r="27" spans="1:9" ht="36.75" customHeight="1">
      <c r="A27" s="343"/>
      <c r="B27" s="302"/>
      <c r="C27" s="7">
        <v>18</v>
      </c>
      <c r="D27" s="1" t="s">
        <v>22</v>
      </c>
      <c r="E27" s="7" t="s">
        <v>50</v>
      </c>
      <c r="F27" s="10" t="s">
        <v>72</v>
      </c>
      <c r="G27" s="7" t="s">
        <v>143</v>
      </c>
      <c r="H27" s="9"/>
      <c r="I27" s="23">
        <v>11060000</v>
      </c>
    </row>
    <row r="28" spans="1:9">
      <c r="A28" s="332" t="s">
        <v>76</v>
      </c>
      <c r="B28" s="332"/>
      <c r="C28" s="332"/>
      <c r="D28" s="332"/>
      <c r="E28" s="332"/>
      <c r="F28" s="332"/>
      <c r="G28" s="332"/>
      <c r="H28" s="332"/>
      <c r="I28" s="24">
        <v>682519142.75</v>
      </c>
    </row>
    <row r="29" spans="1:9" ht="45">
      <c r="A29" s="333">
        <v>2</v>
      </c>
      <c r="B29" s="344" t="s">
        <v>77</v>
      </c>
      <c r="C29" s="7">
        <v>1</v>
      </c>
      <c r="D29" s="1" t="s">
        <v>23</v>
      </c>
      <c r="E29" s="7" t="s">
        <v>50</v>
      </c>
      <c r="F29" s="7" t="s">
        <v>78</v>
      </c>
      <c r="G29" s="7" t="s">
        <v>79</v>
      </c>
      <c r="H29" s="7" t="s">
        <v>53</v>
      </c>
      <c r="I29" s="23">
        <v>35410000</v>
      </c>
    </row>
    <row r="30" spans="1:9" ht="45">
      <c r="A30" s="333"/>
      <c r="B30" s="345"/>
      <c r="C30" s="7">
        <v>2</v>
      </c>
      <c r="D30" s="1" t="s">
        <v>24</v>
      </c>
      <c r="E30" s="7" t="s">
        <v>50</v>
      </c>
      <c r="F30" s="7" t="s">
        <v>78</v>
      </c>
      <c r="G30" s="7" t="s">
        <v>79</v>
      </c>
      <c r="H30" s="7" t="s">
        <v>53</v>
      </c>
      <c r="I30" s="23">
        <v>22800000</v>
      </c>
    </row>
    <row r="31" spans="1:9" ht="45">
      <c r="A31" s="333"/>
      <c r="B31" s="345"/>
      <c r="C31" s="7">
        <v>3</v>
      </c>
      <c r="D31" s="1" t="s">
        <v>25</v>
      </c>
      <c r="E31" s="7" t="s">
        <v>89</v>
      </c>
      <c r="F31" s="7" t="s">
        <v>68</v>
      </c>
      <c r="G31" s="7" t="s">
        <v>82</v>
      </c>
      <c r="H31" s="7" t="s">
        <v>53</v>
      </c>
      <c r="I31" s="23">
        <v>30000000</v>
      </c>
    </row>
    <row r="32" spans="1:9" ht="38.25">
      <c r="A32" s="333"/>
      <c r="B32" s="345"/>
      <c r="C32" s="7">
        <v>4</v>
      </c>
      <c r="D32" s="1" t="s">
        <v>26</v>
      </c>
      <c r="E32" s="7" t="s">
        <v>131</v>
      </c>
      <c r="F32" s="8" t="s">
        <v>81</v>
      </c>
      <c r="G32" s="7" t="s">
        <v>84</v>
      </c>
      <c r="H32" s="7" t="s">
        <v>53</v>
      </c>
      <c r="I32" s="23">
        <v>590622135.05999994</v>
      </c>
    </row>
    <row r="33" spans="1:9" ht="45">
      <c r="A33" s="333"/>
      <c r="B33" s="345"/>
      <c r="C33" s="7">
        <v>5</v>
      </c>
      <c r="D33" s="1" t="s">
        <v>27</v>
      </c>
      <c r="E33" s="7" t="s">
        <v>92</v>
      </c>
      <c r="F33" s="8" t="s">
        <v>81</v>
      </c>
      <c r="G33" s="7" t="s">
        <v>134</v>
      </c>
      <c r="H33" s="7" t="s">
        <v>53</v>
      </c>
      <c r="I33" s="39">
        <v>373028173.62</v>
      </c>
    </row>
    <row r="34" spans="1:9" ht="45">
      <c r="A34" s="333"/>
      <c r="B34" s="345"/>
      <c r="C34" s="7">
        <v>6</v>
      </c>
      <c r="D34" s="1" t="s">
        <v>28</v>
      </c>
      <c r="E34" s="7" t="s">
        <v>50</v>
      </c>
      <c r="F34" s="8" t="s">
        <v>83</v>
      </c>
      <c r="G34" s="7" t="s">
        <v>86</v>
      </c>
      <c r="H34" s="7" t="s">
        <v>53</v>
      </c>
      <c r="I34" s="23">
        <v>13000000</v>
      </c>
    </row>
    <row r="35" spans="1:9" ht="30">
      <c r="A35" s="333"/>
      <c r="B35" s="345"/>
      <c r="C35" s="7">
        <v>7</v>
      </c>
      <c r="D35" s="1" t="s">
        <v>29</v>
      </c>
      <c r="E35" s="7" t="s">
        <v>50</v>
      </c>
      <c r="F35" s="7" t="s">
        <v>85</v>
      </c>
      <c r="G35" s="7" t="s">
        <v>96</v>
      </c>
      <c r="H35" s="7" t="s">
        <v>53</v>
      </c>
      <c r="I35" s="23">
        <v>20400000</v>
      </c>
    </row>
    <row r="36" spans="1:9" ht="38.25">
      <c r="A36" s="333"/>
      <c r="B36" s="345"/>
      <c r="C36" s="7">
        <v>8</v>
      </c>
      <c r="D36" s="1" t="s">
        <v>30</v>
      </c>
      <c r="E36" s="7" t="s">
        <v>50</v>
      </c>
      <c r="F36" s="7" t="s">
        <v>68</v>
      </c>
      <c r="G36" s="7" t="s">
        <v>87</v>
      </c>
      <c r="H36" s="7" t="s">
        <v>53</v>
      </c>
      <c r="I36" s="23">
        <v>50000000</v>
      </c>
    </row>
    <row r="37" spans="1:9" ht="38.25">
      <c r="A37" s="333"/>
      <c r="B37" s="345"/>
      <c r="C37" s="7">
        <v>9</v>
      </c>
      <c r="D37" s="1" t="s">
        <v>32</v>
      </c>
      <c r="E37" s="7" t="s">
        <v>50</v>
      </c>
      <c r="F37" s="7" t="s">
        <v>63</v>
      </c>
      <c r="G37" s="7" t="s">
        <v>88</v>
      </c>
      <c r="H37" s="7" t="s">
        <v>53</v>
      </c>
      <c r="I37" s="23">
        <v>247800000</v>
      </c>
    </row>
    <row r="38" spans="1:9" ht="25.5">
      <c r="A38" s="333"/>
      <c r="B38" s="345"/>
      <c r="C38" s="7">
        <v>10</v>
      </c>
      <c r="D38" s="1" t="s">
        <v>91</v>
      </c>
      <c r="E38" s="7" t="s">
        <v>92</v>
      </c>
      <c r="F38" s="7" t="s">
        <v>63</v>
      </c>
      <c r="G38" s="7" t="s">
        <v>93</v>
      </c>
      <c r="H38" s="7" t="s">
        <v>53</v>
      </c>
      <c r="I38" s="23">
        <v>180000000</v>
      </c>
    </row>
    <row r="39" spans="1:9" ht="60">
      <c r="A39" s="333"/>
      <c r="B39" s="345"/>
      <c r="C39" s="7">
        <v>11</v>
      </c>
      <c r="D39" s="1" t="s">
        <v>33</v>
      </c>
      <c r="E39" s="7" t="s">
        <v>92</v>
      </c>
      <c r="F39" s="7" t="s">
        <v>90</v>
      </c>
      <c r="G39" s="7" t="s">
        <v>132</v>
      </c>
      <c r="H39" s="7" t="s">
        <v>53</v>
      </c>
      <c r="I39" s="23">
        <v>100000000</v>
      </c>
    </row>
    <row r="40" spans="1:9" ht="30">
      <c r="A40" s="333"/>
      <c r="B40" s="346"/>
      <c r="C40" s="7">
        <v>12</v>
      </c>
      <c r="D40" s="15" t="s">
        <v>36</v>
      </c>
      <c r="E40" s="16" t="s">
        <v>92</v>
      </c>
      <c r="F40" s="17" t="s">
        <v>133</v>
      </c>
      <c r="G40" s="7" t="s">
        <v>95</v>
      </c>
      <c r="H40" s="17" t="s">
        <v>53</v>
      </c>
      <c r="I40" s="23">
        <v>30000000</v>
      </c>
    </row>
    <row r="41" spans="1:9">
      <c r="A41" s="332" t="s">
        <v>97</v>
      </c>
      <c r="B41" s="332"/>
      <c r="C41" s="332"/>
      <c r="D41" s="332"/>
      <c r="E41" s="332"/>
      <c r="F41" s="332"/>
      <c r="G41" s="332"/>
      <c r="H41" s="332"/>
      <c r="I41" s="24">
        <v>1693060308.6800001</v>
      </c>
    </row>
    <row r="42" spans="1:9" ht="25.5">
      <c r="A42" s="341">
        <v>3</v>
      </c>
      <c r="B42" s="344" t="s">
        <v>98</v>
      </c>
      <c r="C42" s="7">
        <v>1</v>
      </c>
      <c r="D42" s="9" t="s">
        <v>99</v>
      </c>
      <c r="E42" s="7" t="s">
        <v>50</v>
      </c>
      <c r="F42" s="7" t="s">
        <v>63</v>
      </c>
      <c r="G42" s="7" t="s">
        <v>100</v>
      </c>
      <c r="H42" s="7" t="s">
        <v>53</v>
      </c>
      <c r="I42" s="20">
        <v>35875000</v>
      </c>
    </row>
    <row r="43" spans="1:9" ht="38.25">
      <c r="A43" s="342"/>
      <c r="B43" s="345"/>
      <c r="C43" s="7">
        <v>2</v>
      </c>
      <c r="D43" s="9" t="s">
        <v>101</v>
      </c>
      <c r="E43" s="7" t="s">
        <v>50</v>
      </c>
      <c r="F43" s="8" t="s">
        <v>72</v>
      </c>
      <c r="G43" s="7" t="s">
        <v>102</v>
      </c>
      <c r="H43" s="7" t="s">
        <v>103</v>
      </c>
      <c r="I43" s="20">
        <v>18550000</v>
      </c>
    </row>
    <row r="44" spans="1:9" ht="38.25">
      <c r="A44" s="342"/>
      <c r="B44" s="345"/>
      <c r="C44" s="7">
        <v>3</v>
      </c>
      <c r="D44" s="9" t="s">
        <v>104</v>
      </c>
      <c r="E44" s="7" t="s">
        <v>94</v>
      </c>
      <c r="F44" s="8" t="s">
        <v>105</v>
      </c>
      <c r="G44" s="7" t="s">
        <v>106</v>
      </c>
      <c r="H44" s="7" t="s">
        <v>53</v>
      </c>
      <c r="I44" s="20">
        <v>7200000</v>
      </c>
    </row>
    <row r="45" spans="1:9" ht="38.25">
      <c r="A45" s="342"/>
      <c r="B45" s="345"/>
      <c r="C45" s="7">
        <v>4</v>
      </c>
      <c r="D45" s="9" t="s">
        <v>107</v>
      </c>
      <c r="E45" s="7" t="s">
        <v>108</v>
      </c>
      <c r="F45" s="8" t="s">
        <v>109</v>
      </c>
      <c r="G45" s="7" t="s">
        <v>110</v>
      </c>
      <c r="H45" s="7" t="s">
        <v>53</v>
      </c>
      <c r="I45" s="20">
        <v>3900000</v>
      </c>
    </row>
    <row r="46" spans="1:9" ht="38.25">
      <c r="A46" s="342"/>
      <c r="B46" s="345"/>
      <c r="C46" s="7">
        <v>5</v>
      </c>
      <c r="D46" s="9" t="s">
        <v>111</v>
      </c>
      <c r="E46" s="7" t="s">
        <v>80</v>
      </c>
      <c r="F46" s="8" t="s">
        <v>109</v>
      </c>
      <c r="G46" s="7" t="s">
        <v>110</v>
      </c>
      <c r="H46" s="7" t="s">
        <v>53</v>
      </c>
      <c r="I46" s="20">
        <v>3900000</v>
      </c>
    </row>
    <row r="47" spans="1:9" ht="38.25">
      <c r="A47" s="342"/>
      <c r="B47" s="345"/>
      <c r="C47" s="7">
        <v>6</v>
      </c>
      <c r="D47" s="13" t="s">
        <v>112</v>
      </c>
      <c r="E47" s="7" t="s">
        <v>92</v>
      </c>
      <c r="F47" s="8" t="s">
        <v>63</v>
      </c>
      <c r="G47" s="7" t="s">
        <v>113</v>
      </c>
      <c r="H47" s="7" t="s">
        <v>53</v>
      </c>
      <c r="I47" s="20">
        <v>20000000</v>
      </c>
    </row>
    <row r="48" spans="1:9" ht="38.25">
      <c r="A48" s="342"/>
      <c r="B48" s="345"/>
      <c r="C48" s="7">
        <v>7</v>
      </c>
      <c r="D48" s="12" t="s">
        <v>114</v>
      </c>
      <c r="E48" s="7" t="s">
        <v>108</v>
      </c>
      <c r="F48" s="8" t="s">
        <v>63</v>
      </c>
      <c r="G48" s="7" t="s">
        <v>115</v>
      </c>
      <c r="H48" s="7" t="s">
        <v>53</v>
      </c>
      <c r="I48" s="20">
        <v>5000000</v>
      </c>
    </row>
    <row r="49" spans="1:15" ht="38.25">
      <c r="A49" s="342"/>
      <c r="B49" s="345"/>
      <c r="C49" s="7">
        <v>8</v>
      </c>
      <c r="D49" s="12" t="s">
        <v>116</v>
      </c>
      <c r="E49" s="7" t="s">
        <v>80</v>
      </c>
      <c r="F49" s="8" t="s">
        <v>63</v>
      </c>
      <c r="G49" s="7" t="s">
        <v>115</v>
      </c>
      <c r="H49" s="7" t="s">
        <v>53</v>
      </c>
      <c r="I49" s="20">
        <v>5000000</v>
      </c>
    </row>
    <row r="50" spans="1:15" ht="25.5">
      <c r="A50" s="342"/>
      <c r="B50" s="345"/>
      <c r="C50" s="7">
        <v>9</v>
      </c>
      <c r="D50" s="12" t="s">
        <v>117</v>
      </c>
      <c r="E50" s="7" t="s">
        <v>92</v>
      </c>
      <c r="F50" s="8" t="s">
        <v>118</v>
      </c>
      <c r="G50" s="7" t="s">
        <v>119</v>
      </c>
      <c r="H50" s="7" t="s">
        <v>53</v>
      </c>
      <c r="I50" s="20">
        <v>10000000</v>
      </c>
    </row>
    <row r="51" spans="1:15" ht="38.25">
      <c r="A51" s="342"/>
      <c r="B51" s="345"/>
      <c r="C51" s="7">
        <v>10</v>
      </c>
      <c r="D51" s="1" t="s">
        <v>37</v>
      </c>
      <c r="E51" s="7" t="s">
        <v>92</v>
      </c>
      <c r="F51" s="8" t="s">
        <v>63</v>
      </c>
      <c r="G51" s="7" t="s">
        <v>135</v>
      </c>
      <c r="H51" s="7" t="s">
        <v>53</v>
      </c>
      <c r="I51" s="25">
        <v>8640000</v>
      </c>
    </row>
    <row r="52" spans="1:15" ht="45">
      <c r="A52" s="342"/>
      <c r="B52" s="345"/>
      <c r="C52" s="7">
        <v>11</v>
      </c>
      <c r="D52" s="1" t="s">
        <v>136</v>
      </c>
      <c r="E52" s="7" t="s">
        <v>50</v>
      </c>
      <c r="F52" s="8" t="s">
        <v>75</v>
      </c>
      <c r="G52" s="7" t="s">
        <v>120</v>
      </c>
      <c r="H52" s="8" t="s">
        <v>53</v>
      </c>
      <c r="I52" s="20">
        <v>29687000</v>
      </c>
    </row>
    <row r="53" spans="1:15" ht="45">
      <c r="A53" s="343"/>
      <c r="B53" s="346"/>
      <c r="C53" s="7">
        <v>12</v>
      </c>
      <c r="D53" s="1" t="s">
        <v>187</v>
      </c>
      <c r="E53" s="7" t="s">
        <v>50</v>
      </c>
      <c r="F53" s="8" t="s">
        <v>75</v>
      </c>
      <c r="G53" s="7" t="s">
        <v>120</v>
      </c>
      <c r="H53" s="8" t="s">
        <v>53</v>
      </c>
      <c r="I53" s="20">
        <v>2550000</v>
      </c>
    </row>
    <row r="54" spans="1:15">
      <c r="A54" s="332" t="s">
        <v>121</v>
      </c>
      <c r="B54" s="332"/>
      <c r="C54" s="332"/>
      <c r="D54" s="332"/>
      <c r="E54" s="332"/>
      <c r="F54" s="332"/>
      <c r="G54" s="332"/>
      <c r="H54" s="332"/>
      <c r="I54" s="26">
        <v>150302000</v>
      </c>
    </row>
    <row r="55" spans="1:15" ht="38.25">
      <c r="A55" s="341">
        <v>4</v>
      </c>
      <c r="B55" s="344" t="s">
        <v>122</v>
      </c>
      <c r="C55" s="18">
        <v>1</v>
      </c>
      <c r="D55" s="1" t="s">
        <v>38</v>
      </c>
      <c r="E55" s="7" t="s">
        <v>92</v>
      </c>
      <c r="F55" s="18" t="s">
        <v>63</v>
      </c>
      <c r="G55" s="7" t="s">
        <v>137</v>
      </c>
      <c r="H55" s="8" t="s">
        <v>124</v>
      </c>
      <c r="I55" s="20">
        <v>4509000</v>
      </c>
    </row>
    <row r="56" spans="1:15" ht="36.75" customHeight="1">
      <c r="A56" s="342"/>
      <c r="B56" s="345"/>
      <c r="C56" s="21">
        <v>2</v>
      </c>
      <c r="D56" s="19" t="s">
        <v>140</v>
      </c>
      <c r="E56" s="7" t="s">
        <v>92</v>
      </c>
      <c r="F56" s="18" t="s">
        <v>63</v>
      </c>
      <c r="G56" s="7" t="s">
        <v>123</v>
      </c>
      <c r="H56" s="8" t="s">
        <v>124</v>
      </c>
      <c r="I56" s="20">
        <v>2276000</v>
      </c>
    </row>
    <row r="57" spans="1:15" ht="25.5">
      <c r="A57" s="342"/>
      <c r="B57" s="345"/>
      <c r="C57" s="18">
        <v>3</v>
      </c>
      <c r="D57" s="19" t="s">
        <v>141</v>
      </c>
      <c r="E57" s="7" t="s">
        <v>50</v>
      </c>
      <c r="F57" s="8" t="s">
        <v>63</v>
      </c>
      <c r="G57" s="7" t="s">
        <v>123</v>
      </c>
      <c r="H57" s="8" t="s">
        <v>124</v>
      </c>
      <c r="I57" s="20">
        <v>17106000</v>
      </c>
    </row>
    <row r="58" spans="1:15" ht="25.5">
      <c r="A58" s="342"/>
      <c r="B58" s="345"/>
      <c r="C58" s="21">
        <v>4</v>
      </c>
      <c r="D58" s="19" t="s">
        <v>142</v>
      </c>
      <c r="E58" s="7" t="s">
        <v>50</v>
      </c>
      <c r="F58" s="8" t="s">
        <v>63</v>
      </c>
      <c r="G58" s="7" t="s">
        <v>123</v>
      </c>
      <c r="H58" s="8" t="s">
        <v>124</v>
      </c>
      <c r="I58" s="20">
        <v>31341000</v>
      </c>
    </row>
    <row r="59" spans="1:15" ht="38.25">
      <c r="A59" s="342"/>
      <c r="B59" s="345"/>
      <c r="C59" s="18">
        <v>5</v>
      </c>
      <c r="D59" s="11" t="s">
        <v>39</v>
      </c>
      <c r="E59" s="7" t="s">
        <v>50</v>
      </c>
      <c r="F59" s="8" t="s">
        <v>70</v>
      </c>
      <c r="G59" s="7" t="s">
        <v>125</v>
      </c>
      <c r="H59" s="7" t="s">
        <v>124</v>
      </c>
      <c r="I59" s="20">
        <v>3480000</v>
      </c>
    </row>
    <row r="60" spans="1:15" ht="51">
      <c r="A60" s="343"/>
      <c r="B60" s="346"/>
      <c r="C60" s="21">
        <v>6</v>
      </c>
      <c r="D60" s="11" t="s">
        <v>40</v>
      </c>
      <c r="E60" s="7" t="s">
        <v>50</v>
      </c>
      <c r="F60" s="8" t="s">
        <v>133</v>
      </c>
      <c r="G60" s="7" t="s">
        <v>138</v>
      </c>
      <c r="H60" s="7" t="s">
        <v>124</v>
      </c>
      <c r="I60" s="20">
        <v>6442000</v>
      </c>
    </row>
    <row r="61" spans="1:15">
      <c r="A61" s="332" t="s">
        <v>126</v>
      </c>
      <c r="B61" s="332"/>
      <c r="C61" s="332"/>
      <c r="D61" s="332"/>
      <c r="E61" s="332"/>
      <c r="F61" s="332"/>
      <c r="G61" s="332"/>
      <c r="H61" s="332"/>
      <c r="I61" s="24">
        <v>65154000</v>
      </c>
    </row>
    <row r="62" spans="1:15" ht="38.25">
      <c r="A62" s="8">
        <v>5</v>
      </c>
      <c r="B62" s="4" t="s">
        <v>127</v>
      </c>
      <c r="C62" s="5">
        <v>1</v>
      </c>
      <c r="D62" s="11" t="s">
        <v>0</v>
      </c>
      <c r="E62" s="7" t="s">
        <v>50</v>
      </c>
      <c r="F62" s="8" t="s">
        <v>72</v>
      </c>
      <c r="G62" s="7" t="s">
        <v>128</v>
      </c>
      <c r="H62" s="7" t="s">
        <v>53</v>
      </c>
      <c r="I62" s="20">
        <v>3000000</v>
      </c>
    </row>
    <row r="63" spans="1:15">
      <c r="A63" s="334" t="s">
        <v>129</v>
      </c>
      <c r="B63" s="334"/>
      <c r="C63" s="334"/>
      <c r="D63" s="334"/>
      <c r="E63" s="334"/>
      <c r="F63" s="334"/>
      <c r="G63" s="334"/>
      <c r="H63" s="334"/>
      <c r="I63" s="24">
        <v>3000000</v>
      </c>
    </row>
    <row r="64" spans="1:15">
      <c r="A64" s="347" t="s">
        <v>130</v>
      </c>
      <c r="B64" s="347"/>
      <c r="C64" s="347"/>
      <c r="D64" s="347"/>
      <c r="E64" s="347"/>
      <c r="F64" s="347"/>
      <c r="G64" s="347"/>
      <c r="H64" s="347"/>
      <c r="I64" s="24">
        <v>2594035451.4299998</v>
      </c>
      <c r="O64" s="3">
        <f>I64-180000000</f>
        <v>2414035451.4299998</v>
      </c>
    </row>
    <row r="68" spans="2:15" ht="15.75">
      <c r="B68" s="246" t="s">
        <v>383</v>
      </c>
      <c r="C68" s="246"/>
      <c r="D68" s="246"/>
      <c r="H68" s="328" t="s">
        <v>385</v>
      </c>
      <c r="I68" s="328"/>
    </row>
    <row r="69" spans="2:15" ht="15.75">
      <c r="B69" s="246" t="s">
        <v>384</v>
      </c>
      <c r="C69" s="246"/>
      <c r="D69" s="246"/>
      <c r="O69" s="40">
        <v>2414035451.4299998</v>
      </c>
    </row>
    <row r="73" spans="2:15" ht="15.75">
      <c r="B73" s="245" t="s">
        <v>298</v>
      </c>
      <c r="H73" s="245" t="s">
        <v>386</v>
      </c>
    </row>
  </sheetData>
  <mergeCells count="23">
    <mergeCell ref="A64:H64"/>
    <mergeCell ref="A54:H54"/>
    <mergeCell ref="A61:H61"/>
    <mergeCell ref="B42:B53"/>
    <mergeCell ref="B55:B60"/>
    <mergeCell ref="A55:A60"/>
    <mergeCell ref="A42:A53"/>
    <mergeCell ref="H68:I68"/>
    <mergeCell ref="A1:I1"/>
    <mergeCell ref="I8:I9"/>
    <mergeCell ref="A28:H28"/>
    <mergeCell ref="A29:A40"/>
    <mergeCell ref="A63:H63"/>
    <mergeCell ref="A41:H41"/>
    <mergeCell ref="A8:A9"/>
    <mergeCell ref="B8:D8"/>
    <mergeCell ref="E8:E9"/>
    <mergeCell ref="F8:F9"/>
    <mergeCell ref="A10:A27"/>
    <mergeCell ref="G8:G9"/>
    <mergeCell ref="H8:H9"/>
    <mergeCell ref="B29:B40"/>
    <mergeCell ref="B9:B27"/>
  </mergeCells>
  <pageMargins left="0.31496062992125984" right="0.19685039370078741" top="0.51181102362204722" bottom="0.55118110236220474" header="0.19685039370078741" footer="0.23622047244094491"/>
  <pageSetup paperSize="256" scale="7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5"/>
  <sheetViews>
    <sheetView workbookViewId="0">
      <selection activeCell="F13" sqref="F13"/>
    </sheetView>
  </sheetViews>
  <sheetFormatPr defaultRowHeight="15"/>
  <cols>
    <col min="1" max="1" width="9.140625" style="34"/>
    <col min="2" max="2" width="81.7109375" style="29" customWidth="1"/>
    <col min="3" max="16384" width="9.140625" style="34"/>
  </cols>
  <sheetData>
    <row r="1" spans="1:2" s="33" customFormat="1" ht="26.25" customHeight="1">
      <c r="A1" s="41" t="s">
        <v>145</v>
      </c>
      <c r="B1" s="36" t="s">
        <v>49</v>
      </c>
    </row>
    <row r="2" spans="1:2">
      <c r="A2" s="41" t="s">
        <v>146</v>
      </c>
      <c r="B2" s="28" t="s">
        <v>3</v>
      </c>
    </row>
    <row r="3" spans="1:2">
      <c r="A3" s="41" t="s">
        <v>147</v>
      </c>
      <c r="B3" s="28" t="s">
        <v>4</v>
      </c>
    </row>
    <row r="4" spans="1:2">
      <c r="A4" s="41" t="s">
        <v>148</v>
      </c>
      <c r="B4" s="28" t="s">
        <v>5</v>
      </c>
    </row>
    <row r="5" spans="1:2">
      <c r="A5" s="41" t="s">
        <v>149</v>
      </c>
      <c r="B5" s="28" t="s">
        <v>55</v>
      </c>
    </row>
    <row r="6" spans="1:2">
      <c r="A6" s="41" t="s">
        <v>150</v>
      </c>
      <c r="B6" s="29" t="s">
        <v>6</v>
      </c>
    </row>
    <row r="7" spans="1:2">
      <c r="A7" s="41" t="s">
        <v>151</v>
      </c>
      <c r="B7" s="29" t="s">
        <v>7</v>
      </c>
    </row>
    <row r="8" spans="1:2">
      <c r="A8" s="41" t="s">
        <v>152</v>
      </c>
      <c r="B8" s="29" t="s">
        <v>8</v>
      </c>
    </row>
    <row r="9" spans="1:2">
      <c r="A9" s="41" t="s">
        <v>153</v>
      </c>
      <c r="B9" s="29" t="s">
        <v>9</v>
      </c>
    </row>
    <row r="10" spans="1:2" ht="30">
      <c r="A10" s="41" t="s">
        <v>154</v>
      </c>
      <c r="B10" s="29" t="s">
        <v>10</v>
      </c>
    </row>
    <row r="11" spans="1:2">
      <c r="A11" s="41" t="s">
        <v>155</v>
      </c>
      <c r="B11" s="29" t="s">
        <v>11</v>
      </c>
    </row>
    <row r="12" spans="1:2" ht="30">
      <c r="A12" s="41" t="s">
        <v>156</v>
      </c>
      <c r="B12" s="29" t="s">
        <v>12</v>
      </c>
    </row>
    <row r="13" spans="1:2">
      <c r="A13" s="41" t="s">
        <v>157</v>
      </c>
      <c r="B13" s="29" t="s">
        <v>13</v>
      </c>
    </row>
    <row r="14" spans="1:2">
      <c r="A14" s="41" t="s">
        <v>158</v>
      </c>
      <c r="B14" s="29" t="s">
        <v>14</v>
      </c>
    </row>
    <row r="15" spans="1:2" ht="30">
      <c r="A15" s="41" t="s">
        <v>159</v>
      </c>
      <c r="B15" s="28" t="s">
        <v>16</v>
      </c>
    </row>
    <row r="16" spans="1:2">
      <c r="A16" s="41" t="s">
        <v>160</v>
      </c>
      <c r="B16" s="29" t="s">
        <v>18</v>
      </c>
    </row>
    <row r="17" spans="1:2">
      <c r="A17" s="41" t="s">
        <v>161</v>
      </c>
      <c r="B17" s="29" t="s">
        <v>20</v>
      </c>
    </row>
    <row r="18" spans="1:2">
      <c r="A18" s="41" t="s">
        <v>162</v>
      </c>
      <c r="B18" s="29" t="s">
        <v>21</v>
      </c>
    </row>
    <row r="19" spans="1:2">
      <c r="A19" s="41" t="s">
        <v>163</v>
      </c>
      <c r="B19" s="29" t="s">
        <v>22</v>
      </c>
    </row>
    <row r="20" spans="1:2" s="33" customFormat="1" ht="42.75" customHeight="1">
      <c r="B20" s="35" t="s">
        <v>77</v>
      </c>
    </row>
    <row r="21" spans="1:2" ht="30">
      <c r="A21" s="41" t="s">
        <v>145</v>
      </c>
      <c r="B21" s="29" t="s">
        <v>23</v>
      </c>
    </row>
    <row r="22" spans="1:2" ht="30">
      <c r="A22" s="41" t="s">
        <v>146</v>
      </c>
      <c r="B22" s="29" t="s">
        <v>24</v>
      </c>
    </row>
    <row r="23" spans="1:2" ht="30">
      <c r="A23" s="41" t="s">
        <v>147</v>
      </c>
      <c r="B23" s="29" t="s">
        <v>25</v>
      </c>
    </row>
    <row r="24" spans="1:2">
      <c r="A24" s="41" t="s">
        <v>148</v>
      </c>
      <c r="B24" s="29" t="s">
        <v>26</v>
      </c>
    </row>
    <row r="25" spans="1:2" ht="30">
      <c r="A25" s="41" t="s">
        <v>149</v>
      </c>
      <c r="B25" s="29" t="s">
        <v>27</v>
      </c>
    </row>
    <row r="26" spans="1:2" ht="30">
      <c r="A26" s="41" t="s">
        <v>150</v>
      </c>
      <c r="B26" s="29" t="s">
        <v>28</v>
      </c>
    </row>
    <row r="27" spans="1:2" ht="26.25" customHeight="1">
      <c r="A27" s="41" t="s">
        <v>151</v>
      </c>
      <c r="B27" s="29" t="s">
        <v>29</v>
      </c>
    </row>
    <row r="28" spans="1:2" ht="30">
      <c r="A28" s="41" t="s">
        <v>152</v>
      </c>
      <c r="B28" s="29" t="s">
        <v>30</v>
      </c>
    </row>
    <row r="29" spans="1:2">
      <c r="A29" s="41" t="s">
        <v>153</v>
      </c>
      <c r="B29" s="29" t="s">
        <v>32</v>
      </c>
    </row>
    <row r="30" spans="1:2">
      <c r="A30" s="41" t="s">
        <v>154</v>
      </c>
      <c r="B30" s="29" t="s">
        <v>91</v>
      </c>
    </row>
    <row r="31" spans="1:2" ht="30">
      <c r="A31" s="41" t="s">
        <v>155</v>
      </c>
      <c r="B31" s="29" t="s">
        <v>33</v>
      </c>
    </row>
    <row r="32" spans="1:2">
      <c r="A32" s="41" t="s">
        <v>156</v>
      </c>
      <c r="B32" s="28" t="s">
        <v>36</v>
      </c>
    </row>
    <row r="33" spans="1:2" s="33" customFormat="1" ht="25.5" customHeight="1">
      <c r="A33" s="41"/>
      <c r="B33" s="35" t="s">
        <v>98</v>
      </c>
    </row>
    <row r="34" spans="1:2">
      <c r="A34" s="41" t="s">
        <v>145</v>
      </c>
      <c r="B34" s="30" t="s">
        <v>99</v>
      </c>
    </row>
    <row r="35" spans="1:2">
      <c r="A35" s="41" t="s">
        <v>146</v>
      </c>
      <c r="B35" s="30" t="s">
        <v>101</v>
      </c>
    </row>
    <row r="36" spans="1:2">
      <c r="A36" s="41" t="s">
        <v>147</v>
      </c>
      <c r="B36" s="30" t="s">
        <v>104</v>
      </c>
    </row>
    <row r="37" spans="1:2">
      <c r="A37" s="41" t="s">
        <v>148</v>
      </c>
      <c r="B37" s="30" t="s">
        <v>107</v>
      </c>
    </row>
    <row r="38" spans="1:2">
      <c r="A38" s="41" t="s">
        <v>149</v>
      </c>
      <c r="B38" s="30" t="s">
        <v>111</v>
      </c>
    </row>
    <row r="39" spans="1:2">
      <c r="A39" s="41" t="s">
        <v>150</v>
      </c>
      <c r="B39" s="31" t="s">
        <v>112</v>
      </c>
    </row>
    <row r="40" spans="1:2">
      <c r="A40" s="41" t="s">
        <v>151</v>
      </c>
      <c r="B40" s="31" t="s">
        <v>114</v>
      </c>
    </row>
    <row r="41" spans="1:2">
      <c r="A41" s="41" t="s">
        <v>152</v>
      </c>
      <c r="B41" s="31" t="s">
        <v>116</v>
      </c>
    </row>
    <row r="42" spans="1:2">
      <c r="A42" s="41" t="s">
        <v>153</v>
      </c>
      <c r="B42" s="31" t="s">
        <v>117</v>
      </c>
    </row>
    <row r="43" spans="1:2">
      <c r="A43" s="41" t="s">
        <v>154</v>
      </c>
      <c r="B43" s="29" t="s">
        <v>37</v>
      </c>
    </row>
    <row r="44" spans="1:2" ht="30">
      <c r="A44" s="41" t="s">
        <v>155</v>
      </c>
      <c r="B44" s="29" t="s">
        <v>136</v>
      </c>
    </row>
    <row r="45" spans="1:2" ht="30">
      <c r="A45" s="41" t="s">
        <v>156</v>
      </c>
      <c r="B45" s="29" t="s">
        <v>165</v>
      </c>
    </row>
    <row r="46" spans="1:2" s="33" customFormat="1" ht="24" customHeight="1">
      <c r="A46" s="41"/>
      <c r="B46" s="35" t="s">
        <v>122</v>
      </c>
    </row>
    <row r="47" spans="1:2">
      <c r="A47" s="41" t="s">
        <v>145</v>
      </c>
      <c r="B47" s="29" t="s">
        <v>38</v>
      </c>
    </row>
    <row r="48" spans="1:2" ht="30">
      <c r="A48" s="41" t="s">
        <v>146</v>
      </c>
      <c r="B48" s="37" t="s">
        <v>140</v>
      </c>
    </row>
    <row r="49" spans="1:2">
      <c r="A49" s="41" t="s">
        <v>147</v>
      </c>
      <c r="B49" s="37" t="s">
        <v>141</v>
      </c>
    </row>
    <row r="50" spans="1:2">
      <c r="A50" s="41" t="s">
        <v>148</v>
      </c>
      <c r="B50" s="37" t="s">
        <v>142</v>
      </c>
    </row>
    <row r="51" spans="1:2">
      <c r="A51" s="41" t="s">
        <v>149</v>
      </c>
      <c r="B51" s="32" t="s">
        <v>39</v>
      </c>
    </row>
    <row r="52" spans="1:2">
      <c r="A52" s="41" t="s">
        <v>150</v>
      </c>
      <c r="B52" s="32" t="s">
        <v>40</v>
      </c>
    </row>
    <row r="53" spans="1:2" s="33" customFormat="1">
      <c r="A53" s="41"/>
      <c r="B53" s="38" t="s">
        <v>144</v>
      </c>
    </row>
    <row r="54" spans="1:2">
      <c r="A54" s="41" t="s">
        <v>164</v>
      </c>
      <c r="B54" s="32" t="s">
        <v>0</v>
      </c>
    </row>
    <row r="55" spans="1:2">
      <c r="A55" s="41"/>
    </row>
    <row r="56" spans="1:2">
      <c r="A56" s="41"/>
    </row>
    <row r="57" spans="1:2">
      <c r="A57" s="41"/>
    </row>
    <row r="58" spans="1:2">
      <c r="A58" s="41"/>
    </row>
    <row r="59" spans="1:2">
      <c r="A59" s="41"/>
    </row>
    <row r="60" spans="1:2">
      <c r="A60" s="41"/>
    </row>
    <row r="61" spans="1:2">
      <c r="A61" s="41"/>
    </row>
    <row r="62" spans="1:2">
      <c r="A62" s="41"/>
    </row>
    <row r="63" spans="1:2">
      <c r="A63" s="41"/>
    </row>
    <row r="64" spans="1:2">
      <c r="A64" s="41"/>
    </row>
    <row r="65" spans="1:1">
      <c r="A65" s="4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I17" sqref="I17"/>
    </sheetView>
  </sheetViews>
  <sheetFormatPr defaultRowHeight="15"/>
  <cols>
    <col min="1" max="1" width="4" style="51" bestFit="1" customWidth="1"/>
    <col min="2" max="2" width="32.28515625" style="51" bestFit="1" customWidth="1"/>
    <col min="3" max="3" width="7.140625" style="51" bestFit="1" customWidth="1"/>
    <col min="4" max="4" width="10.7109375" style="51" bestFit="1" customWidth="1"/>
    <col min="5" max="5" width="24.28515625" style="51" bestFit="1" customWidth="1"/>
    <col min="6" max="6" width="4.28515625" style="51" bestFit="1" customWidth="1"/>
    <col min="7" max="16384" width="9.140625" style="51"/>
  </cols>
  <sheetData>
    <row r="1" spans="1:6" ht="30" customHeight="1">
      <c r="A1" s="50"/>
      <c r="B1" s="50"/>
      <c r="C1" s="50"/>
      <c r="D1" s="50"/>
      <c r="E1" s="50"/>
      <c r="F1" s="50"/>
    </row>
    <row r="2" spans="1:6">
      <c r="A2" s="50"/>
      <c r="B2" s="50" t="s">
        <v>217</v>
      </c>
      <c r="C2" s="50" t="s">
        <v>43</v>
      </c>
      <c r="D2" s="50" t="s">
        <v>219</v>
      </c>
      <c r="E2" s="50" t="s">
        <v>220</v>
      </c>
      <c r="F2" s="50" t="s">
        <v>221</v>
      </c>
    </row>
    <row r="3" spans="1:6">
      <c r="A3" s="50" t="s">
        <v>216</v>
      </c>
      <c r="B3" s="50" t="s">
        <v>218</v>
      </c>
      <c r="C3" s="52"/>
      <c r="D3" s="52"/>
      <c r="E3" s="52"/>
      <c r="F3" s="52"/>
    </row>
    <row r="4" spans="1:6">
      <c r="A4" s="53"/>
      <c r="B4" s="53" t="s">
        <v>222</v>
      </c>
      <c r="C4" s="53"/>
      <c r="D4" s="53"/>
      <c r="E4" s="53"/>
      <c r="F4" s="53"/>
    </row>
    <row r="5" spans="1:6">
      <c r="A5" s="53" t="s">
        <v>223</v>
      </c>
      <c r="B5" s="53" t="s">
        <v>224</v>
      </c>
      <c r="C5" s="53"/>
      <c r="D5" s="53"/>
      <c r="E5" s="53"/>
      <c r="F5" s="53"/>
    </row>
    <row r="6" spans="1:6" ht="25.5">
      <c r="A6" s="53" t="s">
        <v>225</v>
      </c>
      <c r="B6" s="53" t="s">
        <v>226</v>
      </c>
      <c r="C6" s="53"/>
      <c r="D6" s="53"/>
      <c r="E6" s="53"/>
      <c r="F6" s="53"/>
    </row>
    <row r="7" spans="1:6">
      <c r="A7" s="53"/>
      <c r="B7" s="53"/>
      <c r="C7" s="53"/>
      <c r="D7" s="53"/>
      <c r="E7" s="53"/>
      <c r="F7" s="53"/>
    </row>
    <row r="8" spans="1:6">
      <c r="A8" s="53"/>
      <c r="B8" s="53"/>
      <c r="C8" s="53"/>
      <c r="D8" s="53"/>
      <c r="E8" s="53"/>
      <c r="F8" s="53"/>
    </row>
    <row r="9" spans="1:6">
      <c r="A9" s="53"/>
      <c r="B9" s="53"/>
      <c r="C9" s="53"/>
      <c r="D9" s="53"/>
      <c r="E9" s="53"/>
      <c r="F9" s="53"/>
    </row>
    <row r="10" spans="1:6">
      <c r="A10" s="53"/>
      <c r="B10" s="53"/>
      <c r="C10" s="53"/>
      <c r="D10" s="53"/>
      <c r="E10" s="53"/>
      <c r="F10" s="53"/>
    </row>
    <row r="11" spans="1:6">
      <c r="A11" s="53" t="s">
        <v>227</v>
      </c>
      <c r="B11" s="53" t="s">
        <v>228</v>
      </c>
      <c r="C11" s="53"/>
      <c r="D11" s="53"/>
      <c r="E11" s="53"/>
      <c r="F11" s="53"/>
    </row>
    <row r="12" spans="1:6">
      <c r="A12" s="53"/>
      <c r="B12" s="53"/>
      <c r="C12" s="53"/>
      <c r="D12" s="53"/>
      <c r="E12" s="53"/>
      <c r="F12" s="53"/>
    </row>
    <row r="13" spans="1:6">
      <c r="A13" s="53"/>
      <c r="B13" s="53"/>
      <c r="C13" s="53"/>
      <c r="D13" s="53"/>
      <c r="E13" s="53"/>
      <c r="F13" s="53"/>
    </row>
    <row r="14" spans="1:6">
      <c r="A14" s="53"/>
      <c r="B14" s="53"/>
      <c r="C14" s="53"/>
      <c r="D14" s="53"/>
      <c r="E14" s="53"/>
      <c r="F14" s="53"/>
    </row>
    <row r="15" spans="1:6">
      <c r="A15" s="53"/>
      <c r="B15" s="53"/>
      <c r="C15" s="53"/>
      <c r="D15" s="53"/>
      <c r="E15" s="53"/>
      <c r="F15" s="53"/>
    </row>
    <row r="16" spans="1:6">
      <c r="A16" s="53" t="s">
        <v>229</v>
      </c>
      <c r="B16" s="53" t="s">
        <v>230</v>
      </c>
      <c r="C16" s="53"/>
      <c r="D16" s="53"/>
      <c r="E16" s="53"/>
      <c r="F16" s="53"/>
    </row>
    <row r="17" spans="1:6">
      <c r="A17" s="53"/>
      <c r="B17" s="53"/>
      <c r="C17" s="53"/>
      <c r="D17" s="53"/>
      <c r="E17" s="53"/>
      <c r="F17" s="53"/>
    </row>
    <row r="18" spans="1:6">
      <c r="A18" s="53"/>
      <c r="B18" s="53"/>
      <c r="C18" s="53"/>
      <c r="D18" s="53"/>
      <c r="E18" s="53"/>
      <c r="F18" s="53"/>
    </row>
    <row r="19" spans="1:6">
      <c r="A19" s="53"/>
      <c r="B19" s="53"/>
      <c r="C19" s="53"/>
      <c r="D19" s="53"/>
      <c r="E19" s="53"/>
      <c r="F19" s="53"/>
    </row>
    <row r="20" spans="1:6">
      <c r="A20" s="53" t="s">
        <v>231</v>
      </c>
      <c r="B20" s="53" t="s">
        <v>232</v>
      </c>
      <c r="C20" s="53"/>
      <c r="D20" s="53"/>
      <c r="E20" s="53"/>
      <c r="F20" s="53"/>
    </row>
    <row r="21" spans="1:6" ht="25.5">
      <c r="A21" s="53" t="s">
        <v>225</v>
      </c>
      <c r="B21" s="53" t="s">
        <v>226</v>
      </c>
      <c r="C21" s="53"/>
      <c r="D21" s="53"/>
      <c r="E21" s="53"/>
      <c r="F21" s="53"/>
    </row>
    <row r="22" spans="1:6">
      <c r="A22" s="53"/>
      <c r="B22" s="53"/>
      <c r="C22" s="53"/>
      <c r="D22" s="53"/>
      <c r="E22" s="53"/>
      <c r="F22" s="53"/>
    </row>
    <row r="23" spans="1:6">
      <c r="A23" s="53"/>
      <c r="B23" s="53"/>
      <c r="C23" s="53"/>
      <c r="D23" s="53"/>
      <c r="E23" s="53"/>
      <c r="F23" s="53"/>
    </row>
    <row r="24" spans="1:6">
      <c r="A24" s="53"/>
      <c r="B24" s="53"/>
      <c r="C24" s="53"/>
      <c r="D24" s="53"/>
      <c r="E24" s="53"/>
      <c r="F24" s="53"/>
    </row>
    <row r="25" spans="1:6">
      <c r="A25" s="53"/>
      <c r="B25" s="53"/>
      <c r="C25" s="53"/>
      <c r="D25" s="53"/>
      <c r="E25" s="53"/>
      <c r="F25" s="53"/>
    </row>
    <row r="26" spans="1:6">
      <c r="A26" s="53" t="s">
        <v>227</v>
      </c>
      <c r="B26" s="53" t="s">
        <v>228</v>
      </c>
      <c r="C26" s="53"/>
      <c r="D26" s="53"/>
      <c r="E26" s="53"/>
      <c r="F26" s="53"/>
    </row>
    <row r="27" spans="1:6">
      <c r="A27" s="53"/>
      <c r="B27" s="53"/>
      <c r="C27" s="53"/>
      <c r="D27" s="53"/>
      <c r="E27" s="53"/>
      <c r="F27" s="53"/>
    </row>
    <row r="28" spans="1:6">
      <c r="A28" s="53"/>
      <c r="B28" s="53"/>
      <c r="C28" s="53"/>
      <c r="D28" s="53"/>
      <c r="E28" s="53"/>
      <c r="F28" s="53"/>
    </row>
    <row r="29" spans="1:6">
      <c r="A29" s="53"/>
      <c r="B29" s="53"/>
      <c r="C29" s="53"/>
      <c r="D29" s="53"/>
      <c r="E29" s="53"/>
      <c r="F29" s="53"/>
    </row>
    <row r="30" spans="1:6">
      <c r="A30" s="53"/>
      <c r="B30" s="53"/>
      <c r="C30" s="53"/>
      <c r="D30" s="53"/>
      <c r="E30" s="53"/>
      <c r="F30" s="53"/>
    </row>
    <row r="31" spans="1:6">
      <c r="A31" s="53" t="s">
        <v>229</v>
      </c>
      <c r="B31" s="53" t="s">
        <v>230</v>
      </c>
      <c r="C31" s="53"/>
      <c r="D31" s="53"/>
      <c r="E31" s="53"/>
      <c r="F31" s="53"/>
    </row>
    <row r="32" spans="1:6">
      <c r="A32" s="53"/>
      <c r="B32" s="53"/>
      <c r="C32" s="53"/>
      <c r="D32" s="53"/>
      <c r="E32" s="53"/>
      <c r="F32" s="53"/>
    </row>
    <row r="33" spans="1:6">
      <c r="A33" s="53"/>
      <c r="B33" s="53"/>
      <c r="C33" s="53"/>
      <c r="D33" s="53"/>
      <c r="E33" s="53"/>
      <c r="F33" s="53"/>
    </row>
    <row r="34" spans="1:6">
      <c r="A34" s="53"/>
      <c r="B34" s="53"/>
      <c r="C34" s="53"/>
      <c r="D34" s="53"/>
      <c r="E34" s="53"/>
      <c r="F34" s="53"/>
    </row>
    <row r="35" spans="1:6">
      <c r="A35" s="53"/>
      <c r="B35" s="53"/>
      <c r="C35" s="53"/>
      <c r="D35" s="53"/>
      <c r="E35" s="53"/>
      <c r="F35" s="53"/>
    </row>
    <row r="36" spans="1:6">
      <c r="A36" s="53"/>
      <c r="B36" s="53"/>
      <c r="C36" s="53"/>
      <c r="D36" s="53"/>
      <c r="E36" s="53"/>
      <c r="F36" s="53"/>
    </row>
    <row r="37" spans="1:6">
      <c r="A37" s="53"/>
      <c r="B37" s="53"/>
      <c r="C37" s="53"/>
      <c r="D37" s="53"/>
      <c r="E37" s="53"/>
      <c r="F37" s="53"/>
    </row>
    <row r="38" spans="1:6">
      <c r="A38" s="53"/>
      <c r="B38" s="53"/>
      <c r="C38" s="53"/>
      <c r="D38" s="53"/>
      <c r="E38" s="53"/>
      <c r="F38" s="53"/>
    </row>
    <row r="39" spans="1:6">
      <c r="A39" s="53"/>
      <c r="B39" s="53"/>
      <c r="C39" s="53"/>
      <c r="D39" s="53"/>
      <c r="E39" s="53"/>
      <c r="F39" s="53"/>
    </row>
    <row r="40" spans="1:6">
      <c r="A40" s="53"/>
      <c r="B40" s="53"/>
      <c r="C40" s="53"/>
      <c r="D40" s="53"/>
      <c r="E40" s="53"/>
      <c r="F40" s="53"/>
    </row>
    <row r="41" spans="1:6">
      <c r="A41" s="53"/>
      <c r="B41" s="53"/>
      <c r="C41" s="53"/>
      <c r="D41" s="53"/>
      <c r="E41" s="53"/>
      <c r="F41" s="53"/>
    </row>
    <row r="42" spans="1:6">
      <c r="A42" s="53"/>
      <c r="B42" s="53"/>
      <c r="C42" s="53"/>
      <c r="D42" s="53"/>
      <c r="E42" s="53"/>
      <c r="F42" s="53"/>
    </row>
    <row r="43" spans="1:6">
      <c r="A43" s="53"/>
      <c r="B43" s="53"/>
      <c r="C43" s="53"/>
      <c r="D43" s="53"/>
      <c r="E43" s="53"/>
      <c r="F43" s="5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topLeftCell="A4" workbookViewId="0">
      <selection activeCell="G21" sqref="G21"/>
    </sheetView>
  </sheetViews>
  <sheetFormatPr defaultRowHeight="15"/>
  <cols>
    <col min="1" max="3" width="9.140625" style="164"/>
    <col min="4" max="4" width="33.85546875" style="164" customWidth="1"/>
    <col min="5" max="5" width="10.140625" style="164" customWidth="1"/>
    <col min="6" max="6" width="12.7109375" style="164" customWidth="1"/>
    <col min="7" max="7" width="12.42578125" style="164" customWidth="1"/>
    <col min="8" max="8" width="23.7109375" style="164" customWidth="1"/>
    <col min="9" max="9" width="19.7109375" style="164" customWidth="1"/>
    <col min="10" max="10" width="13.140625" style="164" customWidth="1"/>
    <col min="11" max="11" width="16" style="164" customWidth="1"/>
    <col min="12" max="12" width="8.5703125" style="164" bestFit="1" customWidth="1"/>
    <col min="13" max="13" width="11.85546875" style="164" customWidth="1"/>
    <col min="14" max="14" width="15.28515625" style="164" customWidth="1"/>
    <col min="15" max="16384" width="9.140625" style="164"/>
  </cols>
  <sheetData>
    <row r="1" spans="1:14" s="153" customFormat="1">
      <c r="A1" s="152"/>
      <c r="B1" s="152"/>
      <c r="C1" s="152"/>
      <c r="D1" s="152"/>
      <c r="E1" s="152"/>
      <c r="F1" s="152"/>
      <c r="G1" s="152"/>
      <c r="H1" s="152" t="s">
        <v>167</v>
      </c>
      <c r="I1" s="152"/>
      <c r="J1" s="152"/>
      <c r="K1" s="152"/>
      <c r="L1" s="152"/>
      <c r="M1" s="152"/>
      <c r="N1" s="152"/>
    </row>
    <row r="2" spans="1:14" s="153" customFormat="1">
      <c r="A2" s="154"/>
      <c r="B2" s="154"/>
      <c r="C2" s="154"/>
      <c r="D2" s="154"/>
      <c r="E2" s="154"/>
      <c r="F2" s="154"/>
      <c r="G2" s="154"/>
      <c r="H2" s="155" t="s">
        <v>168</v>
      </c>
      <c r="I2" s="155" t="s">
        <v>369</v>
      </c>
      <c r="J2" s="154"/>
      <c r="K2" s="154"/>
      <c r="L2" s="154"/>
      <c r="M2" s="154"/>
      <c r="N2" s="154"/>
    </row>
    <row r="3" spans="1:14" s="153" customFormat="1">
      <c r="A3" s="154"/>
      <c r="B3" s="154"/>
      <c r="C3" s="154"/>
      <c r="D3" s="154"/>
      <c r="E3" s="154"/>
      <c r="F3" s="154"/>
      <c r="G3" s="154"/>
      <c r="H3" s="155" t="s">
        <v>170</v>
      </c>
      <c r="I3" s="349" t="s">
        <v>370</v>
      </c>
      <c r="J3" s="349"/>
      <c r="K3" s="349"/>
      <c r="L3" s="154"/>
      <c r="M3" s="154"/>
      <c r="N3" s="154"/>
    </row>
    <row r="4" spans="1:14" s="153" customFormat="1">
      <c r="A4" s="154"/>
      <c r="B4" s="154"/>
      <c r="C4" s="154"/>
      <c r="D4" s="154"/>
      <c r="E4" s="154"/>
      <c r="F4" s="154"/>
      <c r="G4" s="154"/>
      <c r="H4" s="155" t="s">
        <v>172</v>
      </c>
      <c r="I4" s="155" t="s">
        <v>173</v>
      </c>
      <c r="J4" s="154"/>
      <c r="K4" s="154"/>
      <c r="L4" s="154"/>
      <c r="M4" s="154"/>
      <c r="N4" s="154"/>
    </row>
    <row r="5" spans="1:14" s="153" customFormat="1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s="153" customFormat="1">
      <c r="A6" s="351" t="s">
        <v>371</v>
      </c>
      <c r="B6" s="351"/>
      <c r="C6" s="351"/>
      <c r="D6" s="351"/>
      <c r="I6" s="100"/>
    </row>
    <row r="7" spans="1:14" s="153" customFormat="1">
      <c r="A7" s="352" t="s">
        <v>174</v>
      </c>
      <c r="B7" s="352"/>
      <c r="C7" s="352"/>
      <c r="D7" s="352"/>
      <c r="I7" s="100"/>
    </row>
    <row r="8" spans="1:14" s="153" customFormat="1">
      <c r="A8" s="352" t="s">
        <v>372</v>
      </c>
      <c r="B8" s="352"/>
      <c r="C8" s="352"/>
      <c r="D8" s="352"/>
      <c r="I8" s="100"/>
    </row>
    <row r="9" spans="1:14" s="153" customFormat="1">
      <c r="A9" s="348" t="s">
        <v>373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</row>
    <row r="10" spans="1:14" s="153" customFormat="1" ht="15.75" thickBot="1">
      <c r="A10" s="100"/>
      <c r="B10" s="155"/>
      <c r="I10" s="100"/>
    </row>
    <row r="11" spans="1:14" s="153" customFormat="1">
      <c r="A11" s="370" t="s">
        <v>186</v>
      </c>
      <c r="B11" s="360"/>
      <c r="C11" s="354"/>
      <c r="D11" s="357" t="s">
        <v>177</v>
      </c>
      <c r="E11" s="357" t="s">
        <v>43</v>
      </c>
      <c r="F11" s="357" t="s">
        <v>44</v>
      </c>
      <c r="G11" s="357" t="s">
        <v>45</v>
      </c>
      <c r="H11" s="357" t="s">
        <v>46</v>
      </c>
      <c r="I11" s="353" t="s">
        <v>178</v>
      </c>
      <c r="J11" s="354"/>
      <c r="K11" s="357" t="s">
        <v>179</v>
      </c>
      <c r="L11" s="353" t="s">
        <v>180</v>
      </c>
      <c r="M11" s="360"/>
      <c r="N11" s="361"/>
    </row>
    <row r="12" spans="1:14" s="153" customFormat="1">
      <c r="A12" s="371"/>
      <c r="B12" s="372"/>
      <c r="C12" s="373"/>
      <c r="D12" s="358"/>
      <c r="E12" s="358"/>
      <c r="F12" s="358"/>
      <c r="G12" s="358"/>
      <c r="H12" s="358"/>
      <c r="I12" s="355"/>
      <c r="J12" s="356"/>
      <c r="K12" s="358"/>
      <c r="L12" s="355"/>
      <c r="M12" s="362"/>
      <c r="N12" s="363"/>
    </row>
    <row r="13" spans="1:14" s="153" customFormat="1" ht="45.75" thickBot="1">
      <c r="A13" s="374"/>
      <c r="B13" s="375"/>
      <c r="C13" s="376"/>
      <c r="D13" s="359"/>
      <c r="E13" s="359"/>
      <c r="F13" s="359"/>
      <c r="G13" s="359"/>
      <c r="H13" s="359"/>
      <c r="I13" s="156" t="s">
        <v>181</v>
      </c>
      <c r="J13" s="156" t="s">
        <v>374</v>
      </c>
      <c r="K13" s="359"/>
      <c r="L13" s="156" t="s">
        <v>183</v>
      </c>
      <c r="M13" s="156" t="s">
        <v>184</v>
      </c>
      <c r="N13" s="157" t="s">
        <v>185</v>
      </c>
    </row>
    <row r="14" spans="1:14" s="161" customFormat="1">
      <c r="A14" s="364">
        <v>1</v>
      </c>
      <c r="B14" s="365"/>
      <c r="C14" s="366"/>
      <c r="D14" s="158">
        <v>2</v>
      </c>
      <c r="E14" s="158">
        <v>3</v>
      </c>
      <c r="F14" s="158">
        <v>4</v>
      </c>
      <c r="G14" s="158">
        <v>5</v>
      </c>
      <c r="H14" s="158">
        <v>6</v>
      </c>
      <c r="I14" s="158">
        <v>7</v>
      </c>
      <c r="J14" s="158">
        <v>8</v>
      </c>
      <c r="K14" s="159">
        <v>9</v>
      </c>
      <c r="L14" s="159">
        <v>10</v>
      </c>
      <c r="M14" s="159">
        <v>11</v>
      </c>
      <c r="N14" s="160">
        <v>12</v>
      </c>
    </row>
    <row r="15" spans="1:14" s="161" customFormat="1">
      <c r="A15" s="367">
        <v>1</v>
      </c>
      <c r="B15" s="368"/>
      <c r="C15" s="369"/>
      <c r="D15" s="162" t="s">
        <v>49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</sheetData>
  <mergeCells count="17">
    <mergeCell ref="I11:J12"/>
    <mergeCell ref="K11:K13"/>
    <mergeCell ref="L11:N12"/>
    <mergeCell ref="A14:C14"/>
    <mergeCell ref="A15:C15"/>
    <mergeCell ref="A11:C13"/>
    <mergeCell ref="D11:D13"/>
    <mergeCell ref="E11:E13"/>
    <mergeCell ref="F11:F13"/>
    <mergeCell ref="G11:G13"/>
    <mergeCell ref="H11:H13"/>
    <mergeCell ref="A9:N9"/>
    <mergeCell ref="I3:K3"/>
    <mergeCell ref="A5:N5"/>
    <mergeCell ref="A6:D6"/>
    <mergeCell ref="A7:D7"/>
    <mergeCell ref="A8:D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RKP</vt:lpstr>
      <vt:lpstr>DU RKP</vt:lpstr>
      <vt:lpstr>PENCERMATAN RPJM 2018</vt:lpstr>
      <vt:lpstr>Sheet6</vt:lpstr>
      <vt:lpstr>Sheet4</vt:lpstr>
      <vt:lpstr>Sheet1</vt:lpstr>
      <vt:lpstr>Sheet2</vt:lpstr>
      <vt:lpstr>Sheet5</vt:lpstr>
      <vt:lpstr>Sheet3</vt:lpstr>
      <vt:lpstr>RKP!Print_Area</vt:lpstr>
      <vt:lpstr>Sheet1!Print_Area</vt:lpstr>
    </vt:vector>
  </TitlesOfParts>
  <Company>perbekel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PEMDES SIDETAPA</dc:creator>
  <cp:lastModifiedBy>Mudita</cp:lastModifiedBy>
  <cp:lastPrinted>2018-04-03T06:51:48Z</cp:lastPrinted>
  <dcterms:created xsi:type="dcterms:W3CDTF">2008-12-31T21:26:21Z</dcterms:created>
  <dcterms:modified xsi:type="dcterms:W3CDTF">2018-05-03T00:55:30Z</dcterms:modified>
</cp:coreProperties>
</file>